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表" sheetId="2" r:id="rId1"/>
  </sheets>
  <definedNames>
    <definedName name="_xlnm._FilterDatabase" localSheetId="0" hidden="1">表!$A$3:$Q$29</definedName>
    <definedName name="_xlnm.Print_Titles" localSheetId="0">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<sst xmlns="http://schemas.openxmlformats.org/spreadsheetml/2006/main" count="311" uniqueCount="150">
  <si>
    <r>
      <rPr>
        <sz val="16"/>
        <rFont val="黑体"/>
        <charset val="134"/>
      </rPr>
      <t>附</t>
    </r>
    <r>
      <rPr>
        <sz val="16"/>
        <rFont val="Times New Roman"/>
        <charset val="134"/>
      </rPr>
      <t xml:space="preserve"> </t>
    </r>
    <r>
      <rPr>
        <sz val="16"/>
        <rFont val="黑体"/>
        <charset val="134"/>
      </rPr>
      <t>件</t>
    </r>
  </si>
  <si>
    <t>滑县2025年巩固拓展脱贫攻坚成果和乡村振兴项目批复表</t>
  </si>
  <si>
    <t>省辖市</t>
  </si>
  <si>
    <t>县（市、区）</t>
  </si>
  <si>
    <t>项目名称</t>
  </si>
  <si>
    <t>项目类型</t>
  </si>
  <si>
    <t>建设
性质</t>
  </si>
  <si>
    <t>实施地点</t>
  </si>
  <si>
    <t>产权归属</t>
  </si>
  <si>
    <t>时间进度</t>
  </si>
  <si>
    <t>业务主管
部门</t>
  </si>
  <si>
    <t>项目主体责任单位（项目主管部门）</t>
  </si>
  <si>
    <t>项目实施单位
（项目运营单位）</t>
  </si>
  <si>
    <t>建设内容</t>
  </si>
  <si>
    <t>投资规模（万元）</t>
  </si>
  <si>
    <t>资金来源</t>
  </si>
  <si>
    <t>受益对象</t>
  </si>
  <si>
    <t>预期绩效目标</t>
  </si>
  <si>
    <t>联农带农机制</t>
  </si>
  <si>
    <t>合计</t>
  </si>
  <si>
    <t>一、产业发展类</t>
  </si>
  <si>
    <t>村集体经济发展扶持项目</t>
  </si>
  <si>
    <t>安阳市</t>
  </si>
  <si>
    <t>滑县</t>
  </si>
  <si>
    <t>2025年滑县老爷庙乡北小寨村巩固拓展脱贫攻坚成果和乡村振兴项目</t>
  </si>
  <si>
    <t>产业发展</t>
  </si>
  <si>
    <t>新建</t>
  </si>
  <si>
    <t>老爷庙乡北小寨村</t>
  </si>
  <si>
    <t>受扶持村村集体</t>
  </si>
  <si>
    <t>2025年4月至12月</t>
  </si>
  <si>
    <t>县农业农村局、县委组织部</t>
  </si>
  <si>
    <t>老爷庙乡人民政府，滑县投资集团有限公司</t>
  </si>
  <si>
    <t>滑县古坊食品有限公司</t>
  </si>
  <si>
    <t>为相关行政村村集体投入产业发展扶持资金，依托滑县古坊食品有限公司牛肉初加工项目，由公司每年按实际投入产业扶持资金的5%支付租金，用于增加受扶持村村集体收入。
扶持资金用于建设牛肉初加工车间（厂房）及附属设施，建成后形成的资产归受扶持村集体所有，建设任务为：新建牛肉加工车间（厂房）6座，每座车间（厂房）为三层(内含仓库、清洗解冻车间、煮制车间、晾制车间、内包车间、高温灭菌车间、外包车间、成品仓库冷库、腌制冷库等)，总建筑面积8624.48平米。其中：1#、2#、3#车间（厂房）建筑长22.00米，宽22.00米，建筑高度13.65米，建筑面积都为1319.45平方米；4#（厂房）建筑长31.00米，宽18.50米，建筑高度13.65米，建筑面积为1553.21平方米；5#车间（厂房）建筑长31.00米，宽18.50米，建筑高度13.65米，建筑面积为1597.48平方米；6#车间（厂房）建筑长31.00米，宽18.00米，建筑高度13.65米，建筑面积1515.44平方米。</t>
  </si>
  <si>
    <t>衔接推进乡村振兴补助资金</t>
  </si>
  <si>
    <t>一是收益金增加村集体经济收入。滑县古坊食品有限公司每年按实际投资额的5%支付租金，租金归受扶持村的18个村集体所有，用于村级巩固拓展脱贫攻坚成果和乡村振兴事业发展。租用期限及租金有关政策要求暂定20年，20年内上级政策有调整的，执行上级政策，20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</si>
  <si>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滑县古坊食品有限公司连续20年每年按实际投资额的5%支付租金，租金归受扶持村的18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620户，增加群众满意度。二是增加农户务工收入。项目建设过程中及项目建成后运行用工优先使用脱贫户和监测对象，并注重用工的技术培训，提高其务工技能。</t>
  </si>
  <si>
    <t>2025年滑县万古镇梁村巩固拓展脱贫攻坚成果和乡村振兴项目</t>
  </si>
  <si>
    <t>万古镇梁村</t>
  </si>
  <si>
    <t>万古镇人民政府，滑县投资集团有限公司</t>
  </si>
  <si>
    <t>河南傲松农业生物科技有限公司</t>
  </si>
  <si>
    <t>为相关行政村村集体投入产业发展扶持资金，依托河南傲松农业生物科技有限公司，由公司每年按实际投入产业扶持资金的5%支付租金，用于增加受扶持村村集体收入。
扶持资金用于建设有机肥生产车间及附属设施，建成后形成的资产归受扶持村集体所有，建设任务为：建设1号生产车间24米*18.4米，地上四层，面积441.6平米，共1766.4平米；建设2号生产车间71米*48米，地上两层，面积3408平米，共6816平米。</t>
  </si>
  <si>
    <t>一是收益金增加村集体经济收入。河南傲松农业生物科技有限公司每年按实际投资额的5%支付租金，租金归受扶持村的30个村集体所有，用于村级巩固拓展脱贫攻坚成果和乡村振兴事业发展。租用期限及租金有关政策要求暂定20年，20年内上级政策有调整的，执行上级政策，20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</si>
  <si>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河南傲松农业生物科技有限公司连续20年每年按实际投资额的5%支付租金，租金归受扶持村的30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350户，增加群众满意度。二是增加农户务工收入。项目建设过程中及项目建成后运行用工优先使用脱贫户和监测对象，并注重用工的技术培训，提高其务工技能。</t>
  </si>
  <si>
    <t>2025年滑县赵营镇苏寨村巩固拓展脱贫攻坚成果和乡村振兴项目</t>
  </si>
  <si>
    <t>赵营镇苏寨村</t>
  </si>
  <si>
    <t>赵营镇人民政府，滑县投资集团有限公司</t>
  </si>
  <si>
    <t>河南省三能油脂有限公司</t>
  </si>
  <si>
    <t>为相关行政村村集体投入产业发展扶持资金，依托河南省三能油脂有限公司花生油压榨项目，由公司每年按实际投入产业扶持资金的5%支付租金，用于增加受扶持村村集体收入。
扶持资金用于建设花生米恒温库及附属设施，建成后形成的资产归受扶持村集体所有，建设任务为：新建年储存10000吨花生米恒温库1座，恒温库长约62.8米，宽约60米，高9米，面积为3766.69平方米；恒温库内分为5个隔断，每12米为一隔断。</t>
  </si>
  <si>
    <t>一是收益金增加村集体经济收入。河南省三能油脂有限公司每年按实际投资额的5%支付租金，租金归受扶持村的18个村集体所有，用于村级巩固拓展脱贫攻坚成果和乡村振兴事业发展。租用期限及租金有关政策要求暂定20年，20年内上级政策有调整的，执行上级政策，20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</si>
  <si>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河南省三能油脂有限公司连续20年每年按实际投资额的5%支付租金，租金归受扶持村的18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521户，增加群众满意度。二是增加农户务工收入。项目建设过程中及项目建成后运行用工优先使用脱贫户和监测对象，并注重用工的技术培训，提高其务工技能。</t>
  </si>
  <si>
    <t>2025年滑县留固镇程新庄村巩固拓展脱贫攻坚成果和乡村振兴项目</t>
  </si>
  <si>
    <t>留固镇程新庄村</t>
  </si>
  <si>
    <t>县农业农村局</t>
  </si>
  <si>
    <t>留固镇人民政府，滑县投资集团有限公司</t>
  </si>
  <si>
    <t>河南华茂纺织有限公司</t>
  </si>
  <si>
    <t>为相关行政村村集体投入产业发展扶持资金，依托河南华茂纺织有限公司纯棉股线加工仓储项目，由公司每年按实际投入产业扶持资金的5%支付租金，用于增加受扶持村村集体收入。
扶持资金用于建设纺织原料仓库、纺织车间及附属设施，建成后形成的资产归受扶持村集体所有，建设任务为：建设纺纱倍捻四层车间及附属设施，共计18882.08平方米。</t>
  </si>
  <si>
    <t>一是收益金增加村集体经济收入。河南华茂纺织有限公司每年按实际投资额的5%支付租金，租金归受扶持村的44个村集体所有，用于村级巩固拓展脱贫攻坚成果和乡村振兴事业发展。租用期限及租金有关政策要求暂定20年，20年内上级政策有调整的，执行上级政策，20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</si>
  <si>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河南华茂纺织有限公司连续20年每年按实际投资额的5%支付租金，租金归受扶持村的44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152户，增加群众满意度。二是增加农户务工收入。项目建设过程中及项目建成后运行用工优先使用脱贫户和监测对象，并注重用工的技术培训，提高其务工技能。</t>
  </si>
  <si>
    <t>2025年滑县焦虎镇屯集村巩固拓展脱贫攻坚成果和乡村振兴项目</t>
  </si>
  <si>
    <t>焦虎镇屯集村</t>
  </si>
  <si>
    <t>焦虎镇人民政府，滑县投资集团有限公司</t>
  </si>
  <si>
    <t>河南滑县春芽种植农民专业合作社</t>
  </si>
  <si>
    <t>为相关行政村村集体投入产业发展扶持资金，依托河南滑县春芽种植农民专业合作社粗粮加工项目，由合作社每年按实际投入产业扶持资金的5%支付租金，用于增加受扶持村村集体收入。
扶持资金用于建设农产品加工车间及附属设施，建成后形成的资产归受扶持村集体所有，建设任务为：建设42米*32.7米的两层加工车间，总建筑面积为2746.8平方米。</t>
  </si>
  <si>
    <t>一是收益金增加村集体经济收入。河南滑县春芽种植农民专业合作社每年按实际投资额的5%支付租金，租金归受扶持村的15个村集体所有，用于村级巩固拓展脱贫攻坚成果和乡村振兴事业发展。租用期限及租金有关政策要求暂定20年，20年内上级政策有调整的，执行上级政策，20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</si>
  <si>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河南滑县春芽种植农民专业合作社连续20年每年按实际投资额的5%支付租金，租金归受扶持村的15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289户，增加群众满意度。二是增加农户务工收入。项目建设过程中及项目建成后运行用工优先使用脱贫户和监测对象，并注重用工的技术培训，提高其务工技能。</t>
  </si>
  <si>
    <t>2025年滑县枣村乡滑固营村巩固拓展脱贫攻坚成果和乡村振兴项目</t>
  </si>
  <si>
    <t>枣村乡滑固营村</t>
  </si>
  <si>
    <t>枣村乡人民政府，滑县投资集团有限公司</t>
  </si>
  <si>
    <t>滑县嘉磐农业发展有限公司</t>
  </si>
  <si>
    <t>为相关行政村村集体投入产业发展扶持资金，依托滑县嘉磐农业发展有限公司粮食加工项目，由公司每年按实际投入产业扶持资金的5%支付租金，用于增加受扶持村村集体收入。
扶持资金用于建设粮食加工车间及附属设施，建成后形成的资产归受扶持村集体所有，建设任务为：1号钢结构车间27mX45m，层高6米，建筑面积1215平方米；2号钢结构车间27mX45m，层高6米，建筑面积1215平方米，以上共计2430平方米。</t>
  </si>
  <si>
    <t>一是收益金增加村集体经济收入。滑县嘉磐农业发展有限公司每年按实际投资额的5%支付租金，租金归受扶持村的15个村集体所有，用于村级巩固拓展脱贫攻坚成果和乡村振兴事业发展。租用期限及租金有关政策要求暂定20年，20年内上级政策有调整的，执行上级政策，20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</si>
  <si>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滑县嘉磐农业发展有限公司连续20年每年按实际投资额的5%支付租金，租金归受扶持村的15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215户，增加群众满意度。二是增加农户务工收入。项目建设过程中及项目建成后运行用工优先使用脱贫户和监测对象，并注重用工的技术培训，提高其务工技能。</t>
  </si>
  <si>
    <t>金融保险配套项目</t>
  </si>
  <si>
    <t>2025年滑县小额贷款贴息项目</t>
  </si>
  <si>
    <t>金融项目</t>
  </si>
  <si>
    <t>到户类项目</t>
  </si>
  <si>
    <t>2025年1月至12月</t>
  </si>
  <si>
    <t>各乡（镇）人民政府、街道办事处事处</t>
  </si>
  <si>
    <t>为全县2024年第四季度--2025年前3个季度脱贫人口及监测对象在金融机构申请的小额贷款提供贴息。</t>
  </si>
  <si>
    <t>投资655万元，通过扶持符合条件的脱贫人口及监测对象贷款和贴息，解决了脱贫人口及监测对象缺资金难题，支持其发展，拓宽增收渠道，可扶持带动约4200人受益户，均增收约4000元。</t>
  </si>
  <si>
    <t>通过实施该项目，有效解决脱贫人口及监测对象偿还贷款利息的压力，支持脱贫人口及监测对象发展，增加脱贫人口及监测对象收入。</t>
  </si>
  <si>
    <t>二、乡村建设行动类</t>
  </si>
  <si>
    <t>2025年滑县白道口镇白道口村中央财政以工代赈项目</t>
  </si>
  <si>
    <t>农村基础设施</t>
  </si>
  <si>
    <t>白道口镇白道口村</t>
  </si>
  <si>
    <t>县发改委</t>
  </si>
  <si>
    <t>白道口镇人民政府</t>
  </si>
  <si>
    <t>新建道路总面积38993平方米，人行道铺设1240平方米，雨、污水管网各敷设150米。</t>
  </si>
  <si>
    <t>投资390万元，新建道路总面积38993平方米，人行道铺设1240平方米，雨、污水管网各敷设150米。便于白道口村群众出行，改善村内交通条件，提高村民生产生活质量，大大提高群众对巩固拓展脱贫攻坚成果工作满意度，助推乡村振兴。</t>
  </si>
  <si>
    <t>通过实施该项目，可吸纳当地低收入群众务工人数85人，提升低收入群众务工收入，改善该村人居环境，顺应广大农民过上美好生活的期待，建设生态宜居美丽乡村。</t>
  </si>
  <si>
    <t>三、就业创业类</t>
  </si>
  <si>
    <t>2025年滑县“雨露计划”职业教育助学补助</t>
  </si>
  <si>
    <t>教育项目</t>
  </si>
  <si>
    <t>到户补贴类</t>
  </si>
  <si>
    <t>对2024年春季因特殊原因未补贴的学生及全县2024年秋季-2025年春季学期接受中高等职业教育享受政策的脱贫家庭（含监测帮扶对象家庭）中的学生进行补助。每生每学期补助1500元。</t>
  </si>
  <si>
    <t>投资524.85万元，对2024年春季因特殊原因未补贴的学生及全县2024年秋季-2025年春季学期接受中高等职业教育享受政策的脱贫家庭（含监测帮扶对象家庭）中的学生进行补助。</t>
  </si>
  <si>
    <t>通过对就读全日制中职、高职的享受政策的脱贫家庭（含监测帮扶对象家庭）学生进行补助，引导和鼓励农村脱贫享受政策家庭（含监测帮扶对象家庭）新生劳动力接受中、高等职业教育，提高就业技能水平和综合素质，从根本上解决家庭增收难问题。</t>
  </si>
  <si>
    <t>2025年滑县雨露计划短期技能培训补助</t>
  </si>
  <si>
    <t>就业项目</t>
  </si>
  <si>
    <t>对2024年下半年-2025上半年享受政策的脱贫家庭（含监测帮扶对象家庭）中接受短期技能培训符合条件的对象进行补助。根据受训劳动力取得的技能等级证书的工种分类，分别给予1500元或1800元或2000元三种标准的补助。</t>
  </si>
  <si>
    <t>投资43.1万元，对2024年下半年-2025上半年享受政策的脱贫家庭（含监测帮扶对象家庭）中接受短期技能培训符合条件的对象进行补助。引导脱贫家庭（含监测帮扶对象家庭）中的劳动力参加技能培训，提高就业技能。</t>
  </si>
  <si>
    <t>通过对取得短期技能证书的享受政策的脱贫家庭（含监测帮扶对象家庭）中的人口进行补助，鼓励农村享受政策的脱贫家庭（含监测帮扶对象家庭）中的劳动力积极参加短期技能培训，实现转移就业，解决增收问题。</t>
  </si>
  <si>
    <t>2025年滑县脱贫劳动力跨省务工一次性往返交通费补贴</t>
  </si>
  <si>
    <t>务工补助</t>
  </si>
  <si>
    <t>对2025年外出跨省务工的脱贫人口（享受政策）和监测对象（风险未消除）给予每人每年600元补助。</t>
  </si>
  <si>
    <t>投资193.74万元，对2025年外出跨省务工脱贫人口（享受政策）和监测对象（风险未消除）进行补助。鼓励外出务工、激发脱贫人口和监测对象的内生动力，进一步巩固拓展脱贫攻坚成果，助力乡村振兴。</t>
  </si>
  <si>
    <t>通过对外出跨省务工脱贫人口（享受政策）和监测对象（风险未消除）进行补助，鼓励外出务工，解决就业增收问题。</t>
  </si>
  <si>
    <t>2025年滑县脱贫劳动力跨市务工一次性往返交通费补贴</t>
  </si>
  <si>
    <t>对2025年外出跨市务工的脱贫人口（享受政策）和监测对象（风险未消除）给予每人每年300元补助。</t>
  </si>
  <si>
    <t>投资36.15万元，对2025年外出跨市务工脱贫人口（享受政策）和监测对象（风险未消除）进行补助。鼓励外出务工、激发脱贫人口和监测对象的内生动力，进一步巩固拓展脱贫攻坚成果，助力乡村振兴。</t>
  </si>
  <si>
    <t>通过对外出跨市务工脱贫人口（享受政策）和监测对象（风险未消除）进行补助，鼓励外出务工，解决就业增收问题。</t>
  </si>
  <si>
    <t>2025年滑县脱贫人口和监测对象家庭自主增收奖补项目</t>
  </si>
  <si>
    <t>就业创业</t>
  </si>
  <si>
    <t>对2025年全县范围内通过务工就业增收和其它经营增收符合奖补条件的脱贫家庭（享受政策）及监测对象家庭（风险未消除）进行奖补。奖补标准：年度内外出务工（自主经营）收入累计10000元以上40000元以下的，按每收入10000元奖补150元/户（不足万元部分按比例折算，四舍五入不设小数）的标准给予奖补；年度内外出务工（自主经营）收入累计40000元以上的，按每增加收入10000元奖补100元/户（不足万元部分按比例折算，四舍五入不设小数）的标准给予奖补；以户为单位，每户最高奖补资金1000元。</t>
  </si>
  <si>
    <t>投资239.35万元，对2025年全县范围内通过务工就业增收和其它经营增收符合奖补条件的脱贫家庭（享受政策）及监测对象家庭（风险未消除）进行奖补。</t>
  </si>
  <si>
    <t>通过瞄准全县脱贫家庭（享受政策）和监测对象（风险未消除）家庭，以脱贫家庭和监测对象家庭通过务工和家庭经营自力更生持续稳定增收为目标，按照宜工则工、鼓励自主经营的原则，采取“以劳取酬、以绩施奖”的办法激发脱贫家庭和监测对象家庭的内生动力，鼓励外出务工、自主经营，预计可使3498户受益，进一步巩固拓展脱贫攻坚成果，助力乡村振兴。</t>
  </si>
  <si>
    <t>2025年滑县治安巡逻员公益性岗位补助项目</t>
  </si>
  <si>
    <t>公益性岗位</t>
  </si>
  <si>
    <t>县委政法委</t>
  </si>
  <si>
    <t>对2025年1月至12月聘用的符合条件的治安巡逻员公益性岗位进行补助。按照每人每月400元的标准进行补助。</t>
  </si>
  <si>
    <t>投资614.4万元，对2025年1月至12月聘用的符合条件的治安巡逻员公益性岗位进行补助。引导脱贫家庭（含监测帮扶对象家庭）中的劳动力从事公益性岗位，帮助低收入群体实现就业增收。</t>
  </si>
  <si>
    <t>通过对符合条件的治安巡逻员公益性岗位进行补助，鼓励农村享受政策的脱贫家庭（含监测帮扶对象家庭）中的劳动力积极从事公益性岗位，帮助低收入群体实现就业增收。</t>
  </si>
  <si>
    <t>2025年滑县文化协管员公益性岗位补助项目</t>
  </si>
  <si>
    <t>县文广体旅局</t>
  </si>
  <si>
    <t>对2025年1月至12月聘用的符合条件的文化协管员公益性岗位进行补助。按照每人每月400元的标准进行补助。</t>
  </si>
  <si>
    <t>投资244.8万元，对2025年1月至12月聘用的符合条件的文化协管员公益性岗位进行补助。引导脱贫家庭（含监测帮扶对象家庭）中的劳动力从事公益性岗位，帮助低收入群体实现就业增收。</t>
  </si>
  <si>
    <t>通过对符合条件的文化协管员公益性岗位进行补助，鼓励农村享受政策的脱贫家庭（含监测帮扶对象家庭）中的劳动力积极从事公益性岗位，帮助低收入群体实现就业增收。</t>
  </si>
  <si>
    <t>2025年滑县保洁监督员公益性岗位补助项目</t>
  </si>
  <si>
    <t>县城管局</t>
  </si>
  <si>
    <t>对2025年1月至12月聘用的符合条件的保洁监督员公益性岗位进行补助。按照每人每月400元的标准进行补助。</t>
  </si>
  <si>
    <t>投资1236万元，对2025年1月至12月聘用的符合条件的保洁监督员公益性岗位进行补助。引导脱贫家庭（含监测帮扶对象家庭）中的劳动力从事公益性岗位，帮助低收入群体实现就业增收。</t>
  </si>
  <si>
    <t>通过对符合条件的保洁监督员公益性岗位进行补助，鼓励农村享受政策的脱贫家庭（含监测帮扶对象家庭）中的劳动力积极从事公益性岗位，帮助低收入群体实现就业增收。</t>
  </si>
  <si>
    <t>2025年滑县道路维护员公益性岗位补助项目</t>
  </si>
  <si>
    <t>县交通局</t>
  </si>
  <si>
    <t>对2025年1月至12月聘用的符合条件的道路维护员公益性岗位进行补助。按照每人每月400元的标准进行补助。</t>
  </si>
  <si>
    <t>投资576万元，对2025年1月至12月聘用的符合条件的道路维护员公益性岗位进行补助。引导脱贫家庭（含监测帮扶对象家庭）中的劳动力从事公益性岗位，帮助低收入群体实现就业增收。</t>
  </si>
  <si>
    <t>通过对符合条件的道路维护员公益性岗位进行补助，鼓励农村享受政策的脱贫家庭（含监测帮扶对象家庭）中的劳动力积极从事公益性岗位，帮助低收入群体实现就业增收。</t>
  </si>
  <si>
    <t>2025年滑县河道协管员公益性岗位补助项目</t>
  </si>
  <si>
    <t>县水利局</t>
  </si>
  <si>
    <t>对2025年1月至12月聘用的符合条件的河道协管员公益性岗位进行补助。按照每人每月400元的标准进行补助。</t>
  </si>
  <si>
    <t>投资249.6万元，对2025年1月至12月聘用的符合条件的河道协管员公益性岗位进行补助。引导脱贫家庭（含监测帮扶对象家庭）中的劳动力从事公益性岗位，帮助低收入群体实现就业增收。</t>
  </si>
  <si>
    <t>通过对符合条件的河道协管员公益性岗位进行补助，鼓励农村享受政策的脱贫家庭（含监测帮扶对象家庭）中的劳动力积极从事公益性岗位，帮助低收入群体实现就业增收。</t>
  </si>
  <si>
    <t>四、项目管理费</t>
  </si>
  <si>
    <t>2025年滑县项目管理费</t>
  </si>
  <si>
    <t>项目管理费</t>
  </si>
  <si>
    <t>有关乡（镇）人民政府、街道办事处、滑县投资集团有限公司。</t>
  </si>
  <si>
    <t>用于项目前期设计、评审、招标、监理、验收、绩效管理等与项目管理相关的支出，确保项目顺利实施，实现项目整体绩效，提高群众满意度。</t>
  </si>
  <si>
    <t>投资300万元，作为项目管理费，为项目顺利实施提供有力保障，助力乡村振兴,提高群众满意度。</t>
  </si>
  <si>
    <t>通过实施该项目，为项目的顺利实施提供有力保障，各个项目的实施可使20897户群众受益。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</si>
</sst>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2"/>
      <name val="宋体"/>
      <charset val="134"/>
    </font>
    <font>
      <b/>
      <sz val="16"/>
      <name val="宋体"/>
      <charset val="134"/>
    </font>
    <font>
      <b/>
      <sz val="14"/>
      <name val="黑体"/>
      <charset val="134"/>
    </font>
    <font>
      <b/>
      <sz val="14"/>
      <name val="楷体"/>
      <charset val="134"/>
    </font>
    <font>
      <b/>
      <sz val="12"/>
      <name val="宋体"/>
      <charset val="134"/>
    </font>
    <font>
      <sz val="16"/>
      <name val="宋体"/>
      <charset val="134"/>
    </font>
    <font>
      <sz val="16"/>
      <name val="黑体"/>
      <charset val="134"/>
    </font>
    <font>
      <sz val="18"/>
      <name val="黑体"/>
      <charset val="134"/>
    </font>
    <font>
      <sz val="18"/>
      <name val="Times New Roman"/>
      <charset val="134"/>
    </font>
    <font>
      <b/>
      <sz val="26"/>
      <name val="方正小标宋简体"/>
      <charset val="134"/>
    </font>
    <font>
      <b/>
      <sz val="12"/>
      <name val="黑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sz val="11"/>
      <color indexed="8"/>
      <name val="宋体"/>
      <charset val="134"/>
    </font>
    <font>
      <sz val="1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9" fillId="0" borderId="0">
      <alignment vertical="center"/>
    </xf>
    <xf numFmtId="0" fontId="0" fillId="0" borderId="0">
      <alignment vertical="center"/>
    </xf>
    <xf numFmtId="0" fontId="30" fillId="0" borderId="0">
      <alignment vertical="center"/>
    </xf>
    <xf numFmtId="0" fontId="29" fillId="0" borderId="0">
      <alignment vertical="center"/>
    </xf>
  </cellStyleXfs>
  <cellXfs count="4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NumberFormat="1" applyFont="1" applyFill="1">
      <alignment vertical="center"/>
    </xf>
    <xf numFmtId="0" fontId="6" fillId="0" borderId="0" xfId="0" applyFont="1" applyFill="1" applyAlignment="1">
      <alignment vertical="center" wrapText="1"/>
    </xf>
    <xf numFmtId="0" fontId="7" fillId="0" borderId="0" xfId="0" applyFont="1" applyFill="1" applyAlignment="1">
      <alignment vertical="center" wrapText="1"/>
    </xf>
    <xf numFmtId="0" fontId="8" fillId="0" borderId="0" xfId="0" applyFont="1" applyFill="1" applyAlignment="1">
      <alignment horizontal="left" vertical="center" wrapText="1"/>
    </xf>
    <xf numFmtId="176" fontId="7" fillId="0" borderId="0" xfId="0" applyNumberFormat="1" applyFont="1" applyFill="1" applyAlignment="1">
      <alignment horizontal="left" vertical="center" wrapText="1"/>
    </xf>
    <xf numFmtId="0" fontId="7" fillId="0" borderId="0" xfId="0" applyNumberFormat="1" applyFont="1" applyFill="1" applyAlignment="1">
      <alignment vertical="center" wrapText="1"/>
    </xf>
    <xf numFmtId="0" fontId="9" fillId="0" borderId="0" xfId="0" applyFont="1" applyFill="1" applyAlignment="1">
      <alignment horizontal="center" vertical="center" wrapText="1"/>
    </xf>
    <xf numFmtId="0" fontId="9" fillId="0" borderId="0" xfId="0" applyNumberFormat="1" applyFont="1" applyFill="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52"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52" applyNumberFormat="1" applyFont="1" applyFill="1" applyBorder="1" applyAlignment="1">
      <alignment horizontal="center" vertical="center" wrapText="1"/>
    </xf>
    <xf numFmtId="176" fontId="2" fillId="0" borderId="1" xfId="52" applyNumberFormat="1" applyFont="1" applyFill="1" applyBorder="1" applyAlignment="1">
      <alignment horizontal="center" vertical="center" wrapText="1"/>
    </xf>
    <xf numFmtId="0" fontId="2" fillId="0" borderId="1" xfId="52" applyFont="1" applyFill="1" applyBorder="1" applyAlignment="1">
      <alignment horizontal="left" vertical="center" wrapText="1"/>
    </xf>
    <xf numFmtId="0" fontId="2" fillId="0" borderId="5" xfId="52"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2"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5" xfId="50"/>
    <cellStyle name="常规 2" xfId="51"/>
    <cellStyle name="常规 2 2" xfId="52"/>
  </cellStyles>
  <dxfs count="1">
    <dxf>
      <fill>
        <patternFill patternType="solid">
          <bgColor rgb="FFFF9900"/>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9"/>
  <sheetViews>
    <sheetView tabSelected="1" view="pageBreakPreview" zoomScale="30" zoomScaleNormal="55" topLeftCell="B1" workbookViewId="0">
      <selection activeCell="L14" sqref="L14"/>
    </sheetView>
  </sheetViews>
  <sheetFormatPr defaultColWidth="9" defaultRowHeight="20.25"/>
  <cols>
    <col min="1" max="1" width="9" style="11"/>
    <col min="2" max="2" width="9.25" style="11" customWidth="1"/>
    <col min="3" max="3" width="17.125" style="11" customWidth="1"/>
    <col min="4" max="4" width="11.875" style="11"/>
    <col min="5" max="5" width="9" style="11"/>
    <col min="6" max="6" width="8.375" style="11" customWidth="1"/>
    <col min="7" max="7" width="10.75" style="11" customWidth="1"/>
    <col min="8" max="8" width="15.625" style="11" customWidth="1"/>
    <col min="9" max="9" width="13.625" style="11" customWidth="1"/>
    <col min="10" max="11" width="17.7083333333333" style="11" customWidth="1"/>
    <col min="12" max="12" width="57.7083333333333" style="12" customWidth="1"/>
    <col min="13" max="13" width="14.7916666666667" style="13" customWidth="1"/>
    <col min="14" max="14" width="10.375" style="11" customWidth="1"/>
    <col min="15" max="15" width="11.875" style="11" customWidth="1"/>
    <col min="16" max="17" width="54.375" style="11" customWidth="1"/>
    <col min="18" max="16384" width="9" style="11"/>
  </cols>
  <sheetData>
    <row r="1" ht="38" customHeight="1" spans="1:17">
      <c r="A1" s="14" t="s">
        <v>0</v>
      </c>
      <c r="C1" s="15"/>
      <c r="D1" s="15"/>
      <c r="E1" s="15"/>
      <c r="F1" s="15"/>
      <c r="G1" s="16"/>
      <c r="H1" s="16"/>
      <c r="I1" s="16"/>
      <c r="J1" s="16"/>
      <c r="K1" s="16"/>
      <c r="L1" s="17"/>
      <c r="M1" s="18"/>
      <c r="N1" s="18"/>
      <c r="O1" s="18"/>
      <c r="P1" s="15"/>
      <c r="Q1" s="15"/>
    </row>
    <row r="2" ht="47" customHeight="1" spans="1:17">
      <c r="A2" s="19" t="s">
        <v>1</v>
      </c>
      <c r="B2" s="19"/>
      <c r="C2" s="19"/>
      <c r="D2" s="19"/>
      <c r="E2" s="19"/>
      <c r="F2" s="19"/>
      <c r="G2" s="19"/>
      <c r="H2" s="19"/>
      <c r="I2" s="19"/>
      <c r="J2" s="19"/>
      <c r="K2" s="19"/>
      <c r="L2" s="19"/>
      <c r="M2" s="20"/>
      <c r="N2" s="19"/>
      <c r="O2" s="19"/>
      <c r="P2" s="19"/>
      <c r="Q2" s="19"/>
    </row>
    <row r="3" s="1" customFormat="1" ht="68" customHeight="1" spans="1:17">
      <c r="A3" s="21" t="s">
        <v>2</v>
      </c>
      <c r="B3" s="21" t="s">
        <v>3</v>
      </c>
      <c r="C3" s="21" t="s">
        <v>4</v>
      </c>
      <c r="D3" s="21" t="s">
        <v>5</v>
      </c>
      <c r="E3" s="21" t="s">
        <v>6</v>
      </c>
      <c r="F3" s="21" t="s">
        <v>7</v>
      </c>
      <c r="G3" s="21" t="s">
        <v>8</v>
      </c>
      <c r="H3" s="21" t="s">
        <v>9</v>
      </c>
      <c r="I3" s="21" t="s">
        <v>10</v>
      </c>
      <c r="J3" s="21" t="s">
        <v>11</v>
      </c>
      <c r="K3" s="21" t="s">
        <v>12</v>
      </c>
      <c r="L3" s="21" t="s">
        <v>13</v>
      </c>
      <c r="M3" s="22" t="s">
        <v>14</v>
      </c>
      <c r="N3" s="21" t="s">
        <v>15</v>
      </c>
      <c r="O3" s="21" t="s">
        <v>16</v>
      </c>
      <c r="P3" s="21" t="s">
        <v>17</v>
      </c>
      <c r="Q3" s="21" t="s">
        <v>18</v>
      </c>
    </row>
    <row r="4" s="2" customFormat="1" ht="40" customHeight="1" spans="1:17">
      <c r="A4" s="23" t="s">
        <v>19</v>
      </c>
      <c r="B4" s="24"/>
      <c r="C4" s="25"/>
      <c r="D4" s="26">
        <f>D5+D17+D28+D15</f>
        <v>19</v>
      </c>
      <c r="E4" s="26"/>
      <c r="F4" s="26"/>
      <c r="G4" s="26"/>
      <c r="H4" s="26"/>
      <c r="I4" s="26"/>
      <c r="J4" s="26"/>
      <c r="K4" s="26"/>
      <c r="L4" s="26"/>
      <c r="M4" s="27">
        <f>M5+M17+M28+M15</f>
        <v>14332.99</v>
      </c>
      <c r="N4" s="26"/>
      <c r="O4" s="26"/>
      <c r="P4" s="26"/>
      <c r="Q4" s="28"/>
    </row>
    <row r="5" s="3" customFormat="1" ht="40" customHeight="1" spans="1:17">
      <c r="A5" s="29" t="s">
        <v>20</v>
      </c>
      <c r="B5" s="29"/>
      <c r="C5" s="29"/>
      <c r="D5" s="30">
        <f>D6+D13</f>
        <v>7</v>
      </c>
      <c r="E5" s="26"/>
      <c r="F5" s="29"/>
      <c r="G5" s="29"/>
      <c r="H5" s="26"/>
      <c r="I5" s="31"/>
      <c r="J5" s="31"/>
      <c r="K5" s="26"/>
      <c r="L5" s="32"/>
      <c r="M5" s="33">
        <f>M6+M13</f>
        <v>9685</v>
      </c>
      <c r="N5" s="34"/>
      <c r="O5" s="30"/>
      <c r="P5" s="35"/>
      <c r="Q5" s="36"/>
    </row>
    <row r="6" s="4" customFormat="1" ht="40" customHeight="1" spans="1:17">
      <c r="A6" s="37" t="s">
        <v>21</v>
      </c>
      <c r="B6" s="37"/>
      <c r="C6" s="37"/>
      <c r="D6" s="37">
        <v>6</v>
      </c>
      <c r="E6" s="37"/>
      <c r="F6" s="37"/>
      <c r="G6" s="37"/>
      <c r="H6" s="37"/>
      <c r="I6" s="37"/>
      <c r="J6" s="37"/>
      <c r="K6" s="37"/>
      <c r="L6" s="38"/>
      <c r="M6" s="39">
        <f>SUM(M7:M12)</f>
        <v>9030</v>
      </c>
      <c r="N6" s="37"/>
      <c r="O6" s="39"/>
      <c r="P6" s="38"/>
      <c r="Q6" s="38"/>
    </row>
    <row r="7" s="5" customFormat="1" ht="275" customHeight="1" spans="1:17">
      <c r="A7" s="40" t="s">
        <v>22</v>
      </c>
      <c r="B7" s="40" t="s">
        <v>23</v>
      </c>
      <c r="C7" s="40" t="s">
        <v>24</v>
      </c>
      <c r="D7" s="40" t="s">
        <v>25</v>
      </c>
      <c r="E7" s="40" t="s">
        <v>26</v>
      </c>
      <c r="F7" s="40" t="s">
        <v>27</v>
      </c>
      <c r="G7" s="40" t="s">
        <v>28</v>
      </c>
      <c r="H7" s="40" t="s">
        <v>29</v>
      </c>
      <c r="I7" s="40" t="s">
        <v>30</v>
      </c>
      <c r="J7" s="40" t="s">
        <v>31</v>
      </c>
      <c r="K7" s="40" t="s">
        <v>32</v>
      </c>
      <c r="L7" s="41" t="s">
        <v>33</v>
      </c>
      <c r="M7" s="42">
        <v>2000</v>
      </c>
      <c r="N7" s="40" t="s">
        <v>34</v>
      </c>
      <c r="O7" s="40">
        <v>1000</v>
      </c>
      <c r="P7" s="43" t="s">
        <v>35</v>
      </c>
      <c r="Q7" s="43" t="s">
        <v>36</v>
      </c>
    </row>
    <row r="8" s="5" customFormat="1" ht="193" customHeight="1" spans="1:17">
      <c r="A8" s="40" t="s">
        <v>22</v>
      </c>
      <c r="B8" s="40" t="s">
        <v>23</v>
      </c>
      <c r="C8" s="40" t="s">
        <v>37</v>
      </c>
      <c r="D8" s="40" t="s">
        <v>25</v>
      </c>
      <c r="E8" s="40" t="s">
        <v>26</v>
      </c>
      <c r="F8" s="40" t="s">
        <v>38</v>
      </c>
      <c r="G8" s="40" t="s">
        <v>28</v>
      </c>
      <c r="H8" s="40" t="s">
        <v>29</v>
      </c>
      <c r="I8" s="40" t="s">
        <v>30</v>
      </c>
      <c r="J8" s="40" t="s">
        <v>39</v>
      </c>
      <c r="K8" s="40" t="s">
        <v>40</v>
      </c>
      <c r="L8" s="41" t="s">
        <v>41</v>
      </c>
      <c r="M8" s="42">
        <v>1500</v>
      </c>
      <c r="N8" s="40" t="s">
        <v>34</v>
      </c>
      <c r="O8" s="40">
        <v>400</v>
      </c>
      <c r="P8" s="43" t="s">
        <v>42</v>
      </c>
      <c r="Q8" s="43" t="s">
        <v>43</v>
      </c>
    </row>
    <row r="9" s="5" customFormat="1" ht="193" customHeight="1" spans="1:17">
      <c r="A9" s="40" t="s">
        <v>22</v>
      </c>
      <c r="B9" s="40" t="s">
        <v>23</v>
      </c>
      <c r="C9" s="40" t="s">
        <v>44</v>
      </c>
      <c r="D9" s="40" t="s">
        <v>25</v>
      </c>
      <c r="E9" s="40" t="s">
        <v>26</v>
      </c>
      <c r="F9" s="40" t="s">
        <v>45</v>
      </c>
      <c r="G9" s="40" t="s">
        <v>28</v>
      </c>
      <c r="H9" s="40" t="s">
        <v>29</v>
      </c>
      <c r="I9" s="40" t="s">
        <v>30</v>
      </c>
      <c r="J9" s="40" t="s">
        <v>46</v>
      </c>
      <c r="K9" s="40" t="s">
        <v>47</v>
      </c>
      <c r="L9" s="41" t="s">
        <v>48</v>
      </c>
      <c r="M9" s="42">
        <v>940</v>
      </c>
      <c r="N9" s="40" t="s">
        <v>34</v>
      </c>
      <c r="O9" s="40">
        <v>584</v>
      </c>
      <c r="P9" s="43" t="s">
        <v>49</v>
      </c>
      <c r="Q9" s="43" t="s">
        <v>50</v>
      </c>
    </row>
    <row r="10" s="5" customFormat="1" ht="193" customHeight="1" spans="1:17">
      <c r="A10" s="40" t="s">
        <v>22</v>
      </c>
      <c r="B10" s="40" t="s">
        <v>23</v>
      </c>
      <c r="C10" s="40" t="s">
        <v>51</v>
      </c>
      <c r="D10" s="40" t="s">
        <v>25</v>
      </c>
      <c r="E10" s="40" t="s">
        <v>26</v>
      </c>
      <c r="F10" s="40" t="s">
        <v>52</v>
      </c>
      <c r="G10" s="40" t="s">
        <v>28</v>
      </c>
      <c r="H10" s="40" t="s">
        <v>29</v>
      </c>
      <c r="I10" s="40" t="s">
        <v>53</v>
      </c>
      <c r="J10" s="40" t="s">
        <v>54</v>
      </c>
      <c r="K10" s="40" t="s">
        <v>55</v>
      </c>
      <c r="L10" s="41" t="s">
        <v>56</v>
      </c>
      <c r="M10" s="42">
        <v>3040</v>
      </c>
      <c r="N10" s="40" t="s">
        <v>34</v>
      </c>
      <c r="O10" s="40">
        <v>465</v>
      </c>
      <c r="P10" s="43" t="s">
        <v>57</v>
      </c>
      <c r="Q10" s="43" t="s">
        <v>58</v>
      </c>
    </row>
    <row r="11" s="5" customFormat="1" ht="193" customHeight="1" spans="1:17">
      <c r="A11" s="40" t="s">
        <v>22</v>
      </c>
      <c r="B11" s="40" t="s">
        <v>23</v>
      </c>
      <c r="C11" s="40" t="s">
        <v>59</v>
      </c>
      <c r="D11" s="40" t="s">
        <v>25</v>
      </c>
      <c r="E11" s="40" t="s">
        <v>26</v>
      </c>
      <c r="F11" s="40" t="s">
        <v>60</v>
      </c>
      <c r="G11" s="40" t="s">
        <v>28</v>
      </c>
      <c r="H11" s="40" t="s">
        <v>29</v>
      </c>
      <c r="I11" s="40" t="s">
        <v>53</v>
      </c>
      <c r="J11" s="40" t="s">
        <v>61</v>
      </c>
      <c r="K11" s="40" t="s">
        <v>62</v>
      </c>
      <c r="L11" s="41" t="s">
        <v>63</v>
      </c>
      <c r="M11" s="42">
        <v>550</v>
      </c>
      <c r="N11" s="40" t="s">
        <v>34</v>
      </c>
      <c r="O11" s="40">
        <v>329</v>
      </c>
      <c r="P11" s="43" t="s">
        <v>64</v>
      </c>
      <c r="Q11" s="43" t="s">
        <v>65</v>
      </c>
    </row>
    <row r="12" s="5" customFormat="1" ht="193" customHeight="1" spans="1:17">
      <c r="A12" s="40" t="s">
        <v>22</v>
      </c>
      <c r="B12" s="40" t="s">
        <v>23</v>
      </c>
      <c r="C12" s="40" t="s">
        <v>66</v>
      </c>
      <c r="D12" s="40" t="s">
        <v>25</v>
      </c>
      <c r="E12" s="40" t="s">
        <v>26</v>
      </c>
      <c r="F12" s="40" t="s">
        <v>67</v>
      </c>
      <c r="G12" s="40" t="s">
        <v>28</v>
      </c>
      <c r="H12" s="40" t="s">
        <v>29</v>
      </c>
      <c r="I12" s="40" t="s">
        <v>53</v>
      </c>
      <c r="J12" s="40" t="s">
        <v>68</v>
      </c>
      <c r="K12" s="40" t="s">
        <v>69</v>
      </c>
      <c r="L12" s="41" t="s">
        <v>70</v>
      </c>
      <c r="M12" s="42">
        <v>1000</v>
      </c>
      <c r="N12" s="40" t="s">
        <v>34</v>
      </c>
      <c r="O12" s="40">
        <v>245</v>
      </c>
      <c r="P12" s="43" t="s">
        <v>71</v>
      </c>
      <c r="Q12" s="43" t="s">
        <v>72</v>
      </c>
    </row>
    <row r="13" s="6" customFormat="1" ht="40" customHeight="1" spans="1:17">
      <c r="A13" s="37" t="s">
        <v>73</v>
      </c>
      <c r="B13" s="37"/>
      <c r="C13" s="37"/>
      <c r="D13" s="37">
        <v>1</v>
      </c>
      <c r="E13" s="37"/>
      <c r="F13" s="37"/>
      <c r="G13" s="37"/>
      <c r="H13" s="37"/>
      <c r="I13" s="37"/>
      <c r="J13" s="37"/>
      <c r="K13" s="37"/>
      <c r="L13" s="38"/>
      <c r="M13" s="39">
        <f>M14</f>
        <v>655</v>
      </c>
      <c r="N13" s="39"/>
      <c r="O13" s="39"/>
      <c r="P13" s="38"/>
      <c r="Q13" s="38"/>
    </row>
    <row r="14" s="7" customFormat="1" ht="100" customHeight="1" spans="1:17">
      <c r="A14" s="40" t="s">
        <v>22</v>
      </c>
      <c r="B14" s="40" t="s">
        <v>23</v>
      </c>
      <c r="C14" s="40" t="s">
        <v>74</v>
      </c>
      <c r="D14" s="40" t="s">
        <v>75</v>
      </c>
      <c r="E14" s="40" t="s">
        <v>26</v>
      </c>
      <c r="F14" s="40" t="s">
        <v>23</v>
      </c>
      <c r="G14" s="40" t="s">
        <v>76</v>
      </c>
      <c r="H14" s="40" t="s">
        <v>77</v>
      </c>
      <c r="I14" s="40" t="s">
        <v>53</v>
      </c>
      <c r="J14" s="40" t="s">
        <v>78</v>
      </c>
      <c r="K14" s="40" t="s">
        <v>78</v>
      </c>
      <c r="L14" s="41" t="s">
        <v>79</v>
      </c>
      <c r="M14" s="42">
        <v>655</v>
      </c>
      <c r="N14" s="40" t="s">
        <v>34</v>
      </c>
      <c r="O14" s="40">
        <v>4200</v>
      </c>
      <c r="P14" s="41" t="s">
        <v>80</v>
      </c>
      <c r="Q14" s="41" t="s">
        <v>81</v>
      </c>
    </row>
    <row r="15" s="2" customFormat="1" ht="40" customHeight="1" spans="1:17">
      <c r="A15" s="29" t="s">
        <v>82</v>
      </c>
      <c r="B15" s="29"/>
      <c r="C15" s="29"/>
      <c r="D15" s="26">
        <v>1</v>
      </c>
      <c r="E15" s="26"/>
      <c r="F15" s="26"/>
      <c r="G15" s="26"/>
      <c r="H15" s="26"/>
      <c r="I15" s="26"/>
      <c r="J15" s="26"/>
      <c r="K15" s="26"/>
      <c r="L15" s="32"/>
      <c r="M15" s="27">
        <v>390</v>
      </c>
      <c r="N15" s="27"/>
      <c r="O15" s="27"/>
      <c r="P15" s="32"/>
      <c r="Q15" s="32"/>
    </row>
    <row r="16" s="8" customFormat="1" ht="130" customHeight="1" spans="1:17">
      <c r="A16" s="40" t="s">
        <v>22</v>
      </c>
      <c r="B16" s="40" t="s">
        <v>23</v>
      </c>
      <c r="C16" s="40" t="s">
        <v>83</v>
      </c>
      <c r="D16" s="40" t="s">
        <v>84</v>
      </c>
      <c r="E16" s="40" t="s">
        <v>26</v>
      </c>
      <c r="F16" s="40" t="s">
        <v>85</v>
      </c>
      <c r="G16" s="40" t="s">
        <v>85</v>
      </c>
      <c r="H16" s="40" t="s">
        <v>29</v>
      </c>
      <c r="I16" s="40" t="s">
        <v>86</v>
      </c>
      <c r="J16" s="40" t="s">
        <v>87</v>
      </c>
      <c r="K16" s="40" t="s">
        <v>87</v>
      </c>
      <c r="L16" s="41" t="s">
        <v>88</v>
      </c>
      <c r="M16" s="42">
        <v>390</v>
      </c>
      <c r="N16" s="40" t="s">
        <v>34</v>
      </c>
      <c r="O16" s="42">
        <v>500</v>
      </c>
      <c r="P16" s="41" t="s">
        <v>89</v>
      </c>
      <c r="Q16" s="41" t="s">
        <v>90</v>
      </c>
    </row>
    <row r="17" s="2" customFormat="1" ht="40" customHeight="1" spans="1:17">
      <c r="A17" s="29" t="s">
        <v>91</v>
      </c>
      <c r="B17" s="29"/>
      <c r="C17" s="29"/>
      <c r="D17" s="26">
        <v>10</v>
      </c>
      <c r="E17" s="26"/>
      <c r="F17" s="26"/>
      <c r="G17" s="26"/>
      <c r="H17" s="26"/>
      <c r="I17" s="26"/>
      <c r="J17" s="26"/>
      <c r="K17" s="26"/>
      <c r="L17" s="32"/>
      <c r="M17" s="27">
        <f>SUM(M18:M27)</f>
        <v>3957.99</v>
      </c>
      <c r="N17" s="27"/>
      <c r="O17" s="27"/>
      <c r="P17" s="32"/>
      <c r="Q17" s="32"/>
    </row>
    <row r="18" s="7" customFormat="1" ht="100" customHeight="1" spans="1:17">
      <c r="A18" s="40" t="s">
        <v>22</v>
      </c>
      <c r="B18" s="40" t="s">
        <v>23</v>
      </c>
      <c r="C18" s="40" t="s">
        <v>92</v>
      </c>
      <c r="D18" s="40" t="s">
        <v>93</v>
      </c>
      <c r="E18" s="40" t="s">
        <v>26</v>
      </c>
      <c r="F18" s="40" t="s">
        <v>23</v>
      </c>
      <c r="G18" s="40" t="s">
        <v>94</v>
      </c>
      <c r="H18" s="40" t="s">
        <v>77</v>
      </c>
      <c r="I18" s="40" t="s">
        <v>53</v>
      </c>
      <c r="J18" s="40" t="s">
        <v>78</v>
      </c>
      <c r="K18" s="40" t="s">
        <v>78</v>
      </c>
      <c r="L18" s="41" t="s">
        <v>95</v>
      </c>
      <c r="M18" s="42">
        <v>524.85</v>
      </c>
      <c r="N18" s="40" t="s">
        <v>34</v>
      </c>
      <c r="O18" s="42">
        <v>3499</v>
      </c>
      <c r="P18" s="41" t="s">
        <v>96</v>
      </c>
      <c r="Q18" s="41" t="s">
        <v>97</v>
      </c>
    </row>
    <row r="19" s="7" customFormat="1" ht="100" customHeight="1" spans="1:17">
      <c r="A19" s="40" t="s">
        <v>22</v>
      </c>
      <c r="B19" s="40" t="s">
        <v>23</v>
      </c>
      <c r="C19" s="40" t="s">
        <v>98</v>
      </c>
      <c r="D19" s="40" t="s">
        <v>99</v>
      </c>
      <c r="E19" s="40" t="s">
        <v>26</v>
      </c>
      <c r="F19" s="40" t="s">
        <v>23</v>
      </c>
      <c r="G19" s="40" t="s">
        <v>94</v>
      </c>
      <c r="H19" s="40" t="s">
        <v>77</v>
      </c>
      <c r="I19" s="40" t="s">
        <v>53</v>
      </c>
      <c r="J19" s="40" t="s">
        <v>78</v>
      </c>
      <c r="K19" s="40" t="s">
        <v>78</v>
      </c>
      <c r="L19" s="41" t="s">
        <v>100</v>
      </c>
      <c r="M19" s="42">
        <v>43.1</v>
      </c>
      <c r="N19" s="40" t="s">
        <v>34</v>
      </c>
      <c r="O19" s="42">
        <v>215</v>
      </c>
      <c r="P19" s="41" t="s">
        <v>101</v>
      </c>
      <c r="Q19" s="41" t="s">
        <v>102</v>
      </c>
    </row>
    <row r="20" s="7" customFormat="1" ht="100" customHeight="1" spans="1:17">
      <c r="A20" s="40" t="s">
        <v>22</v>
      </c>
      <c r="B20" s="40" t="s">
        <v>23</v>
      </c>
      <c r="C20" s="40" t="s">
        <v>103</v>
      </c>
      <c r="D20" s="40" t="s">
        <v>104</v>
      </c>
      <c r="E20" s="40" t="s">
        <v>26</v>
      </c>
      <c r="F20" s="40" t="s">
        <v>23</v>
      </c>
      <c r="G20" s="40" t="s">
        <v>94</v>
      </c>
      <c r="H20" s="40" t="s">
        <v>77</v>
      </c>
      <c r="I20" s="40" t="s">
        <v>53</v>
      </c>
      <c r="J20" s="40" t="s">
        <v>78</v>
      </c>
      <c r="K20" s="40" t="s">
        <v>78</v>
      </c>
      <c r="L20" s="41" t="s">
        <v>105</v>
      </c>
      <c r="M20" s="42">
        <v>193.74</v>
      </c>
      <c r="N20" s="40" t="s">
        <v>34</v>
      </c>
      <c r="O20" s="42">
        <v>3229</v>
      </c>
      <c r="P20" s="41" t="s">
        <v>106</v>
      </c>
      <c r="Q20" s="41" t="s">
        <v>107</v>
      </c>
    </row>
    <row r="21" s="7" customFormat="1" ht="100" customHeight="1" spans="1:17">
      <c r="A21" s="40" t="s">
        <v>22</v>
      </c>
      <c r="B21" s="40" t="s">
        <v>23</v>
      </c>
      <c r="C21" s="40" t="s">
        <v>108</v>
      </c>
      <c r="D21" s="40" t="s">
        <v>104</v>
      </c>
      <c r="E21" s="40" t="s">
        <v>26</v>
      </c>
      <c r="F21" s="40" t="s">
        <v>23</v>
      </c>
      <c r="G21" s="40" t="s">
        <v>94</v>
      </c>
      <c r="H21" s="40" t="s">
        <v>77</v>
      </c>
      <c r="I21" s="40" t="s">
        <v>53</v>
      </c>
      <c r="J21" s="40" t="s">
        <v>78</v>
      </c>
      <c r="K21" s="40" t="s">
        <v>78</v>
      </c>
      <c r="L21" s="41" t="s">
        <v>109</v>
      </c>
      <c r="M21" s="42">
        <v>36.15</v>
      </c>
      <c r="N21" s="40" t="s">
        <v>34</v>
      </c>
      <c r="O21" s="42">
        <v>1205</v>
      </c>
      <c r="P21" s="41" t="s">
        <v>110</v>
      </c>
      <c r="Q21" s="41" t="s">
        <v>111</v>
      </c>
    </row>
    <row r="22" s="7" customFormat="1" ht="172" customHeight="1" spans="1:17">
      <c r="A22" s="40" t="s">
        <v>22</v>
      </c>
      <c r="B22" s="40" t="s">
        <v>23</v>
      </c>
      <c r="C22" s="44" t="s">
        <v>112</v>
      </c>
      <c r="D22" s="40" t="s">
        <v>113</v>
      </c>
      <c r="E22" s="40" t="s">
        <v>26</v>
      </c>
      <c r="F22" s="40" t="s">
        <v>23</v>
      </c>
      <c r="G22" s="40" t="s">
        <v>94</v>
      </c>
      <c r="H22" s="40" t="s">
        <v>77</v>
      </c>
      <c r="I22" s="40" t="s">
        <v>53</v>
      </c>
      <c r="J22" s="40" t="s">
        <v>78</v>
      </c>
      <c r="K22" s="40" t="s">
        <v>78</v>
      </c>
      <c r="L22" s="41" t="s">
        <v>114</v>
      </c>
      <c r="M22" s="42">
        <v>239.35</v>
      </c>
      <c r="N22" s="40" t="s">
        <v>34</v>
      </c>
      <c r="O22" s="42">
        <v>3498</v>
      </c>
      <c r="P22" s="41" t="s">
        <v>115</v>
      </c>
      <c r="Q22" s="41" t="s">
        <v>116</v>
      </c>
    </row>
    <row r="23" s="7" customFormat="1" ht="86" customHeight="1" spans="1:17">
      <c r="A23" s="40" t="s">
        <v>22</v>
      </c>
      <c r="B23" s="40" t="s">
        <v>23</v>
      </c>
      <c r="C23" s="44" t="s">
        <v>117</v>
      </c>
      <c r="D23" s="40" t="s">
        <v>118</v>
      </c>
      <c r="E23" s="40" t="s">
        <v>26</v>
      </c>
      <c r="F23" s="40" t="s">
        <v>23</v>
      </c>
      <c r="G23" s="40" t="s">
        <v>94</v>
      </c>
      <c r="H23" s="40" t="s">
        <v>77</v>
      </c>
      <c r="I23" s="40" t="s">
        <v>119</v>
      </c>
      <c r="J23" s="40" t="s">
        <v>78</v>
      </c>
      <c r="K23" s="40" t="s">
        <v>78</v>
      </c>
      <c r="L23" s="41" t="s">
        <v>120</v>
      </c>
      <c r="M23" s="42">
        <v>614.4</v>
      </c>
      <c r="N23" s="40" t="s">
        <v>34</v>
      </c>
      <c r="O23" s="42">
        <v>1280</v>
      </c>
      <c r="P23" s="41" t="s">
        <v>121</v>
      </c>
      <c r="Q23" s="41" t="s">
        <v>122</v>
      </c>
    </row>
    <row r="24" s="7" customFormat="1" ht="86" customHeight="1" spans="1:17">
      <c r="A24" s="40" t="s">
        <v>22</v>
      </c>
      <c r="B24" s="40" t="s">
        <v>23</v>
      </c>
      <c r="C24" s="44" t="s">
        <v>123</v>
      </c>
      <c r="D24" s="40" t="s">
        <v>118</v>
      </c>
      <c r="E24" s="40" t="s">
        <v>26</v>
      </c>
      <c r="F24" s="40" t="s">
        <v>23</v>
      </c>
      <c r="G24" s="40" t="s">
        <v>94</v>
      </c>
      <c r="H24" s="40" t="s">
        <v>77</v>
      </c>
      <c r="I24" s="40" t="s">
        <v>124</v>
      </c>
      <c r="J24" s="40" t="s">
        <v>78</v>
      </c>
      <c r="K24" s="40" t="s">
        <v>78</v>
      </c>
      <c r="L24" s="41" t="s">
        <v>125</v>
      </c>
      <c r="M24" s="42">
        <v>244.8</v>
      </c>
      <c r="N24" s="40" t="s">
        <v>34</v>
      </c>
      <c r="O24" s="42">
        <v>510</v>
      </c>
      <c r="P24" s="41" t="s">
        <v>126</v>
      </c>
      <c r="Q24" s="41" t="s">
        <v>127</v>
      </c>
    </row>
    <row r="25" s="7" customFormat="1" ht="86" customHeight="1" spans="1:17">
      <c r="A25" s="40" t="s">
        <v>22</v>
      </c>
      <c r="B25" s="40" t="s">
        <v>23</v>
      </c>
      <c r="C25" s="44" t="s">
        <v>128</v>
      </c>
      <c r="D25" s="40" t="s">
        <v>118</v>
      </c>
      <c r="E25" s="40" t="s">
        <v>26</v>
      </c>
      <c r="F25" s="40" t="s">
        <v>23</v>
      </c>
      <c r="G25" s="40" t="s">
        <v>94</v>
      </c>
      <c r="H25" s="40" t="s">
        <v>77</v>
      </c>
      <c r="I25" s="40" t="s">
        <v>129</v>
      </c>
      <c r="J25" s="40" t="s">
        <v>78</v>
      </c>
      <c r="K25" s="40" t="s">
        <v>78</v>
      </c>
      <c r="L25" s="41" t="s">
        <v>130</v>
      </c>
      <c r="M25" s="42">
        <v>1236</v>
      </c>
      <c r="N25" s="40" t="s">
        <v>34</v>
      </c>
      <c r="O25" s="42">
        <v>2575</v>
      </c>
      <c r="P25" s="41" t="s">
        <v>131</v>
      </c>
      <c r="Q25" s="41" t="s">
        <v>132</v>
      </c>
    </row>
    <row r="26" s="7" customFormat="1" ht="86" customHeight="1" spans="1:17">
      <c r="A26" s="40" t="s">
        <v>22</v>
      </c>
      <c r="B26" s="40" t="s">
        <v>23</v>
      </c>
      <c r="C26" s="44" t="s">
        <v>133</v>
      </c>
      <c r="D26" s="40" t="s">
        <v>118</v>
      </c>
      <c r="E26" s="40" t="s">
        <v>26</v>
      </c>
      <c r="F26" s="40" t="s">
        <v>23</v>
      </c>
      <c r="G26" s="40" t="s">
        <v>94</v>
      </c>
      <c r="H26" s="40" t="s">
        <v>77</v>
      </c>
      <c r="I26" s="40" t="s">
        <v>134</v>
      </c>
      <c r="J26" s="40" t="s">
        <v>78</v>
      </c>
      <c r="K26" s="40" t="s">
        <v>78</v>
      </c>
      <c r="L26" s="41" t="s">
        <v>135</v>
      </c>
      <c r="M26" s="42">
        <v>576</v>
      </c>
      <c r="N26" s="40" t="s">
        <v>34</v>
      </c>
      <c r="O26" s="42">
        <v>1200</v>
      </c>
      <c r="P26" s="41" t="s">
        <v>136</v>
      </c>
      <c r="Q26" s="41" t="s">
        <v>137</v>
      </c>
    </row>
    <row r="27" s="7" customFormat="1" ht="86" customHeight="1" spans="1:17">
      <c r="A27" s="40" t="s">
        <v>22</v>
      </c>
      <c r="B27" s="40" t="s">
        <v>23</v>
      </c>
      <c r="C27" s="44" t="s">
        <v>138</v>
      </c>
      <c r="D27" s="40" t="s">
        <v>118</v>
      </c>
      <c r="E27" s="40" t="s">
        <v>26</v>
      </c>
      <c r="F27" s="40" t="s">
        <v>23</v>
      </c>
      <c r="G27" s="40" t="s">
        <v>94</v>
      </c>
      <c r="H27" s="40" t="s">
        <v>77</v>
      </c>
      <c r="I27" s="40" t="s">
        <v>139</v>
      </c>
      <c r="J27" s="40" t="s">
        <v>78</v>
      </c>
      <c r="K27" s="40" t="s">
        <v>78</v>
      </c>
      <c r="L27" s="41" t="s">
        <v>140</v>
      </c>
      <c r="M27" s="42">
        <v>249.6</v>
      </c>
      <c r="N27" s="40" t="s">
        <v>34</v>
      </c>
      <c r="O27" s="42">
        <v>520</v>
      </c>
      <c r="P27" s="41" t="s">
        <v>141</v>
      </c>
      <c r="Q27" s="41" t="s">
        <v>142</v>
      </c>
    </row>
    <row r="28" s="9" customFormat="1" ht="40" customHeight="1" spans="1:17">
      <c r="A28" s="26" t="s">
        <v>143</v>
      </c>
      <c r="B28" s="26"/>
      <c r="C28" s="26"/>
      <c r="D28" s="26">
        <v>1</v>
      </c>
      <c r="E28" s="26"/>
      <c r="F28" s="26"/>
      <c r="G28" s="26"/>
      <c r="H28" s="26"/>
      <c r="I28" s="26"/>
      <c r="J28" s="26"/>
      <c r="K28" s="26"/>
      <c r="L28" s="32"/>
      <c r="M28" s="27">
        <f>SUM(M29:M29)</f>
        <v>300</v>
      </c>
      <c r="N28" s="26"/>
      <c r="O28" s="26"/>
      <c r="P28" s="32"/>
      <c r="Q28" s="32"/>
    </row>
    <row r="29" s="10" customFormat="1" ht="81" customHeight="1" spans="1:17">
      <c r="A29" s="40" t="s">
        <v>22</v>
      </c>
      <c r="B29" s="40" t="s">
        <v>23</v>
      </c>
      <c r="C29" s="40" t="s">
        <v>144</v>
      </c>
      <c r="D29" s="40" t="s">
        <v>145</v>
      </c>
      <c r="E29" s="40" t="s">
        <v>26</v>
      </c>
      <c r="F29" s="40" t="s">
        <v>23</v>
      </c>
      <c r="G29" s="40" t="s">
        <v>145</v>
      </c>
      <c r="H29" s="40" t="s">
        <v>29</v>
      </c>
      <c r="I29" s="40" t="s">
        <v>53</v>
      </c>
      <c r="J29" s="40" t="s">
        <v>146</v>
      </c>
      <c r="K29" s="40" t="s">
        <v>146</v>
      </c>
      <c r="L29" s="41" t="s">
        <v>147</v>
      </c>
      <c r="M29" s="42">
        <v>300</v>
      </c>
      <c r="N29" s="40" t="s">
        <v>34</v>
      </c>
      <c r="O29" s="40">
        <v>20897</v>
      </c>
      <c r="P29" s="41" t="s">
        <v>148</v>
      </c>
      <c r="Q29" s="41" t="s">
        <v>149</v>
      </c>
    </row>
  </sheetData>
  <mergeCells count="8">
    <mergeCell ref="A2:Q2"/>
    <mergeCell ref="A4:C4"/>
    <mergeCell ref="A5:C5"/>
    <mergeCell ref="A6:C6"/>
    <mergeCell ref="A13:C13"/>
    <mergeCell ref="A15:C15"/>
    <mergeCell ref="A17:C17"/>
    <mergeCell ref="A28:C28"/>
  </mergeCells>
  <conditionalFormatting sqref="C13">
    <cfRule type="duplicateValues" dxfId="0" priority="5"/>
  </conditionalFormatting>
  <conditionalFormatting sqref="C15">
    <cfRule type="duplicateValues" dxfId="0" priority="1"/>
  </conditionalFormatting>
  <conditionalFormatting sqref="C17">
    <cfRule type="duplicateValues" dxfId="0" priority="6"/>
  </conditionalFormatting>
  <conditionalFormatting sqref="C5:C6">
    <cfRule type="duplicateValues" dxfId="0" priority="7"/>
  </conditionalFormatting>
  <conditionalFormatting sqref="A28:C29">
    <cfRule type="duplicateValues" dxfId="0" priority="3"/>
  </conditionalFormatting>
  <printOptions horizontalCentered="1"/>
  <pageMargins left="0.550694444444444" right="0.550694444444444" top="0.747916666666667" bottom="0.590277777777778" header="0.511805555555556" footer="0.511805555555556"/>
  <pageSetup paperSize="9" scale="36"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 玉</cp:lastModifiedBy>
  <dcterms:created xsi:type="dcterms:W3CDTF">2016-12-29T00:54:00Z</dcterms:created>
  <dcterms:modified xsi:type="dcterms:W3CDTF">2026-03-10T02:29:20Z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9EE285841C6752A967F0CF67D1F3ED46</vt:lpwstr>
  </property>
  <property fmtid="{D5CDD505-2E9C-101B-9397-08002B2CF9AE}" pid="4" name="CalculationRule">
    <vt:i4>0</vt:i4>
  </property>
</Properties>
</file>