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1775"/>
  </bookViews>
  <sheets>
    <sheet name="新增" sheetId="1" r:id="rId1"/>
  </sheets>
  <definedNames>
    <definedName name="_xlnm._FilterDatabase" localSheetId="0" hidden="1">新增!$A$2:$P$2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<sst xmlns="http://schemas.openxmlformats.org/spreadsheetml/2006/main" count="202" uniqueCount="94">
  <si>
    <t>新增农村低保及边缘家庭对象名单</t>
  </si>
  <si>
    <t>乡镇名称</t>
  </si>
  <si>
    <t>所属村委、居委会</t>
  </si>
  <si>
    <t>证号</t>
  </si>
  <si>
    <t>人编号</t>
  </si>
  <si>
    <t>家庭人口</t>
  </si>
  <si>
    <t>保障人口</t>
  </si>
  <si>
    <t>对象类别</t>
  </si>
  <si>
    <t>姓名</t>
  </si>
  <si>
    <t>身份证号</t>
  </si>
  <si>
    <t>性别</t>
  </si>
  <si>
    <t>年龄</t>
  </si>
  <si>
    <t>与户主关系</t>
  </si>
  <si>
    <t>保障类别</t>
  </si>
  <si>
    <t>发放金额</t>
  </si>
  <si>
    <t>待遇开始享受时间</t>
  </si>
  <si>
    <t>享受原因</t>
  </si>
  <si>
    <t>白道口镇</t>
  </si>
  <si>
    <t>李营村</t>
  </si>
  <si>
    <t>N202609040013</t>
  </si>
  <si>
    <t>农村低保</t>
  </si>
  <si>
    <t>张相省</t>
  </si>
  <si>
    <t>户主</t>
  </si>
  <si>
    <t>农村四档</t>
  </si>
  <si>
    <t>因病</t>
  </si>
  <si>
    <t>410526197007041518</t>
  </si>
  <si>
    <t>耿红玲</t>
  </si>
  <si>
    <t>配偶</t>
  </si>
  <si>
    <t>41052619670213296X</t>
  </si>
  <si>
    <t>东小寨村</t>
  </si>
  <si>
    <t>N202609040014</t>
  </si>
  <si>
    <t>王兰贵</t>
  </si>
  <si>
    <t>410526194904081516</t>
  </si>
  <si>
    <t>低保边缘家庭成员</t>
  </si>
  <si>
    <t>齐兰美</t>
  </si>
  <si>
    <t>410526195108071549</t>
  </si>
  <si>
    <t>N202609040015</t>
  </si>
  <si>
    <t>李守普</t>
  </si>
  <si>
    <t>410526196507281513</t>
  </si>
  <si>
    <t>刘素名</t>
  </si>
  <si>
    <t>410526196505171644</t>
  </si>
  <si>
    <t>石佛村</t>
  </si>
  <si>
    <t>N202609040016</t>
  </si>
  <si>
    <t>李芊羽</t>
  </si>
  <si>
    <t>因残</t>
  </si>
  <si>
    <t>410526202008310162</t>
  </si>
  <si>
    <t>李奖</t>
  </si>
  <si>
    <t>父母、岳父母</t>
  </si>
  <si>
    <t>410526199206181512</t>
  </si>
  <si>
    <t>郭淑祎</t>
  </si>
  <si>
    <t>410526199710182960</t>
  </si>
  <si>
    <t>李芊柔</t>
  </si>
  <si>
    <t>兄弟姐妹</t>
  </si>
  <si>
    <t>410526201710170484</t>
  </si>
  <si>
    <t>李思哲</t>
  </si>
  <si>
    <t>410526201811100493</t>
  </si>
  <si>
    <t>后吾旺村</t>
  </si>
  <si>
    <t>N202609040017</t>
  </si>
  <si>
    <t>于潇然</t>
  </si>
  <si>
    <t>无劳动能力</t>
  </si>
  <si>
    <t>410526201709300288</t>
  </si>
  <si>
    <t>贺利平</t>
  </si>
  <si>
    <t>410526198403132088</t>
  </si>
  <si>
    <t>于传福</t>
  </si>
  <si>
    <t>410526201505060673</t>
  </si>
  <si>
    <t>N202609040018</t>
  </si>
  <si>
    <t>李臣石</t>
  </si>
  <si>
    <t>410526195402081537</t>
  </si>
  <si>
    <t>郑爱景</t>
  </si>
  <si>
    <t>410526195205171541</t>
  </si>
  <si>
    <t>N202609040019</t>
  </si>
  <si>
    <t>宋云霞</t>
  </si>
  <si>
    <t>410526198604091606</t>
  </si>
  <si>
    <t>碗国生</t>
  </si>
  <si>
    <t>410526195404241530</t>
  </si>
  <si>
    <t>碗红全</t>
  </si>
  <si>
    <t>410526198510101594</t>
  </si>
  <si>
    <t>碗奥冲</t>
  </si>
  <si>
    <t>子、婿</t>
  </si>
  <si>
    <t>410526200809100094</t>
  </si>
  <si>
    <t>碗玉翠</t>
  </si>
  <si>
    <t>女、媳</t>
  </si>
  <si>
    <t>410526201201080325</t>
  </si>
  <si>
    <t>碗晨</t>
  </si>
  <si>
    <t>41052620201111033X</t>
  </si>
  <si>
    <t>前赵湖村</t>
  </si>
  <si>
    <t>薛丰戈</t>
  </si>
  <si>
    <t>41052619750824184X</t>
  </si>
  <si>
    <t>李村</t>
  </si>
  <si>
    <t>T2026090401</t>
  </si>
  <si>
    <t>特困供养</t>
  </si>
  <si>
    <t>刘国要</t>
  </si>
  <si>
    <t>农村特困</t>
  </si>
  <si>
    <t>410526196608191533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</si>
</sst>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</font>
    <font>
      <sz val="14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26"/>
  <sheetViews>
    <sheetView tabSelected="1" zoomScale="80" zoomScaleNormal="80" workbookViewId="0">
      <selection activeCell="G36" sqref="G36"/>
    </sheetView>
  </sheetViews>
  <sheetFormatPr defaultColWidth="9" defaultRowHeight="13.5"/>
  <cols>
    <col min="1" max="1" width="12.9666666666667" style="1" customWidth="1"/>
    <col min="2" max="2" width="8.625" style="1" customWidth="1"/>
    <col min="3" max="3" width="16.7166666666667" style="1" customWidth="1"/>
    <col min="4" max="6" width="4.375" style="1" customWidth="1"/>
    <col min="7" max="7" width="16.625" style="1" customWidth="1"/>
    <col min="8" max="8" width="9.525" style="1" customWidth="1"/>
    <col min="9" max="9" width="20.375" style="5" customWidth="1"/>
    <col min="10" max="11" width="4.375" style="1" customWidth="1"/>
    <col min="12" max="12" width="12.625" style="1" customWidth="1"/>
    <col min="13" max="13" width="8.625" style="1" customWidth="1"/>
    <col min="14" max="14" width="8.125" style="1" customWidth="1"/>
    <col min="15" max="15" width="11.875" style="1" customWidth="1"/>
    <col min="16" max="16" width="10.625" style="1" customWidth="1"/>
    <col min="17" max="20" width="9" style="1"/>
    <col min="21" max="21" width="9" style="1" hidden="1" customWidth="1"/>
    <col min="22" max="16384" width="9" style="1"/>
  </cols>
  <sheetData>
    <row r="1" s="1" customFormat="1" ht="42" customHeight="1" spans="1:1024 1025:16377">
      <c r="A1" s="6" t="s">
        <v>0</v>
      </c>
      <c r="B1" s="6"/>
      <c r="C1" s="6"/>
      <c r="D1" s="6"/>
      <c r="E1" s="6"/>
      <c r="F1" s="6"/>
      <c r="G1" s="6"/>
      <c r="H1" s="6"/>
      <c r="I1" s="5"/>
      <c r="J1" s="6"/>
      <c r="K1" s="6"/>
      <c r="L1" s="6"/>
      <c r="M1" s="6"/>
      <c r="N1" s="6"/>
      <c r="O1" s="6"/>
      <c r="P1" s="6"/>
    </row>
    <row r="2" s="2" customFormat="1" ht="36" customHeight="1" spans="1:1024 1025:1637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9" t="s">
        <v>9</v>
      </c>
      <c r="J2" s="10" t="s">
        <v>10</v>
      </c>
      <c r="K2" s="9" t="s">
        <v>11</v>
      </c>
      <c r="L2" s="7" t="s">
        <v>12</v>
      </c>
      <c r="M2" s="7" t="s">
        <v>13</v>
      </c>
      <c r="N2" s="7" t="s">
        <v>14</v>
      </c>
      <c r="O2" s="10" t="s">
        <v>15</v>
      </c>
      <c r="P2" s="7" t="s">
        <v>16</v>
      </c>
    </row>
    <row r="3" s="3" customFormat="1" ht="14.25" spans="1:1024 1025:16377">
      <c r="A3" s="11" t="s">
        <v>17</v>
      </c>
      <c r="B3" s="11" t="s">
        <v>18</v>
      </c>
      <c r="C3" s="11" t="s">
        <v>19</v>
      </c>
      <c r="D3" s="11">
        <v>1</v>
      </c>
      <c r="E3" s="11">
        <v>2</v>
      </c>
      <c r="F3" s="11">
        <v>2</v>
      </c>
      <c r="G3" s="11" t="s">
        <v>20</v>
      </c>
      <c r="H3" s="11" t="s">
        <v>21</v>
      </c>
      <c r="I3" s="12" t="str">
        <f>REPLACE(U3,7,8,"********")</f>
        <v>410526********1518</v>
      </c>
      <c r="J3" s="13" t="str">
        <f t="shared" ref="J3:J26" si="0">IF(OR(LEN(I3)=15,LEN(I3)=18),IF(MOD(MID(I3,15,3)*1,2),"男","女"),#N/A)</f>
        <v>男</v>
      </c>
      <c r="K3" s="13" cm="1">
        <f ca="1" t="array" ref="K3">_xlfn.IFS(LEN(U3)=15,DATEDIF(TEXT("19"&amp;MID(U3,7,6),"0-00-00"),TODAY(),"y"),LEN(U3)=18,DATEDIF(TEXT(MID(U3,7,8),"0-00-00"),TODAY(),"y"),TRUE,"身份证错误")</f>
        <v>56</v>
      </c>
      <c r="L3" s="11" t="s">
        <v>22</v>
      </c>
      <c r="M3" s="11" t="s">
        <v>23</v>
      </c>
      <c r="N3" s="11">
        <v>295</v>
      </c>
      <c r="O3" s="11">
        <v>20260901</v>
      </c>
      <c r="P3" s="11" t="s">
        <v>24</v>
      </c>
      <c r="U3" s="12" t="s">
        <v>25</v>
      </c>
    </row>
    <row r="4" s="3" customFormat="1" ht="14.25" spans="1:1024 1025:16377">
      <c r="A4" s="11" t="s">
        <v>17</v>
      </c>
      <c r="B4" s="11" t="s">
        <v>18</v>
      </c>
      <c r="C4" s="11"/>
      <c r="D4" s="11">
        <v>2</v>
      </c>
      <c r="E4" s="11">
        <v>2</v>
      </c>
      <c r="F4" s="11">
        <v>2</v>
      </c>
      <c r="G4" s="11" t="s">
        <v>20</v>
      </c>
      <c r="H4" s="11" t="s">
        <v>26</v>
      </c>
      <c r="I4" s="12" t="str">
        <f t="shared" ref="I4:I38" si="1">REPLACE(U4,7,8,"********")</f>
        <v>410526********296X</v>
      </c>
      <c r="J4" s="13" t="str">
        <f t="shared" si="0"/>
        <v>女</v>
      </c>
      <c r="K4" s="13" cm="1">
        <f ca="1" t="array" ref="K4">_xlfn.IFS(LEN(U4)=15,DATEDIF(TEXT("19"&amp;MID(U4,7,6),"0-00-00"),TODAY(),"y"),LEN(U4)=18,DATEDIF(TEXT(MID(U4,7,8),"0-00-00"),TODAY(),"y"),TRUE,"身份证错误")</f>
        <v>59</v>
      </c>
      <c r="L4" s="11" t="s">
        <v>27</v>
      </c>
      <c r="M4" s="11" t="s">
        <v>23</v>
      </c>
      <c r="N4" s="11">
        <v>295</v>
      </c>
      <c r="O4" s="11">
        <v>20260901</v>
      </c>
      <c r="P4" s="11" t="s">
        <v>24</v>
      </c>
      <c r="U4" s="12" t="s">
        <v>28</v>
      </c>
    </row>
    <row r="5" s="3" customFormat="1" ht="14.25" spans="1:1024 1025:16377">
      <c r="A5" s="11" t="s">
        <v>17</v>
      </c>
      <c r="B5" s="11" t="s">
        <v>29</v>
      </c>
      <c r="C5" s="11" t="s">
        <v>30</v>
      </c>
      <c r="D5" s="11">
        <v>1</v>
      </c>
      <c r="E5" s="11">
        <v>2</v>
      </c>
      <c r="F5" s="11">
        <v>1</v>
      </c>
      <c r="G5" s="11" t="s">
        <v>20</v>
      </c>
      <c r="H5" s="11" t="s">
        <v>31</v>
      </c>
      <c r="I5" s="12" t="str">
        <f t="shared" si="1"/>
        <v>410526********1516</v>
      </c>
      <c r="J5" s="13" t="str">
        <f t="shared" si="0"/>
        <v>男</v>
      </c>
      <c r="K5" s="13" cm="1">
        <f ca="1" t="array" ref="K5">_xlfn.IFS(LEN(U5)=15,DATEDIF(TEXT("19"&amp;MID(U5,7,6),"0-00-00"),TODAY(),"y"),LEN(U5)=18,DATEDIF(TEXT(MID(U5,7,8),"0-00-00"),TODAY(),"y"),TRUE,"身份证错误")</f>
        <v>77</v>
      </c>
      <c r="L5" s="11" t="s">
        <v>22</v>
      </c>
      <c r="M5" s="11" t="s">
        <v>23</v>
      </c>
      <c r="N5" s="11">
        <v>295</v>
      </c>
      <c r="O5" s="11">
        <v>20260901</v>
      </c>
      <c r="P5" s="11" t="s">
        <v>24</v>
      </c>
      <c r="U5" s="12" t="s">
        <v>32</v>
      </c>
    </row>
    <row r="6" s="3" customFormat="1" ht="14.25" spans="1:1024 1025:16377">
      <c r="A6" s="11" t="s">
        <v>17</v>
      </c>
      <c r="B6" s="11" t="s">
        <v>29</v>
      </c>
      <c r="C6" s="11"/>
      <c r="D6" s="11">
        <v>2</v>
      </c>
      <c r="E6" s="11">
        <v>2</v>
      </c>
      <c r="F6" s="11">
        <v>1</v>
      </c>
      <c r="G6" s="11" t="s">
        <v>33</v>
      </c>
      <c r="H6" s="11" t="s">
        <v>34</v>
      </c>
      <c r="I6" s="12" t="str">
        <f t="shared" si="1"/>
        <v>410526********1549</v>
      </c>
      <c r="J6" s="13" t="str">
        <f t="shared" si="0"/>
        <v>女</v>
      </c>
      <c r="K6" s="13" cm="1">
        <f ca="1" t="array" ref="K6">_xlfn.IFS(LEN(U6)=15,DATEDIF(TEXT("19"&amp;MID(U6,7,6),"0-00-00"),TODAY(),"y"),LEN(U6)=18,DATEDIF(TEXT(MID(U6,7,8),"0-00-00"),TODAY(),"y"),TRUE,"身份证错误")</f>
        <v>75</v>
      </c>
      <c r="L6" s="11" t="s">
        <v>27</v>
      </c>
      <c r="M6" s="11"/>
      <c r="N6" s="11"/>
      <c r="O6" s="11">
        <v>20260901</v>
      </c>
      <c r="P6" s="11" t="s">
        <v>24</v>
      </c>
      <c r="S6" s="4"/>
      <c r="T6" s="4"/>
      <c r="U6" s="12" t="s">
        <v>35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14"/>
    </row>
    <row r="7" s="3" customFormat="1" ht="14.25" spans="1:1024 1025:16377">
      <c r="A7" s="11" t="s">
        <v>17</v>
      </c>
      <c r="B7" s="11" t="s">
        <v>29</v>
      </c>
      <c r="C7" s="11" t="s">
        <v>36</v>
      </c>
      <c r="D7" s="11">
        <v>1</v>
      </c>
      <c r="E7" s="11">
        <v>2</v>
      </c>
      <c r="F7" s="11">
        <v>1</v>
      </c>
      <c r="G7" s="11" t="s">
        <v>20</v>
      </c>
      <c r="H7" s="11" t="s">
        <v>37</v>
      </c>
      <c r="I7" s="12" t="str">
        <f t="shared" si="1"/>
        <v>410526********1513</v>
      </c>
      <c r="J7" s="13" t="str">
        <f t="shared" si="0"/>
        <v>男</v>
      </c>
      <c r="K7" s="13" cm="1">
        <f ca="1" t="array" ref="K7">_xlfn.IFS(LEN(U7)=15,DATEDIF(TEXT("19"&amp;MID(U7,7,6),"0-00-00"),TODAY(),"y"),LEN(U7)=18,DATEDIF(TEXT(MID(U7,7,8),"0-00-00"),TODAY(),"y"),TRUE,"身份证错误")</f>
        <v>61</v>
      </c>
      <c r="L7" s="11" t="s">
        <v>22</v>
      </c>
      <c r="M7" s="11" t="s">
        <v>23</v>
      </c>
      <c r="N7" s="11">
        <v>295</v>
      </c>
      <c r="O7" s="11">
        <v>20260901</v>
      </c>
      <c r="P7" s="11" t="s">
        <v>24</v>
      </c>
      <c r="S7" s="4"/>
      <c r="T7" s="4"/>
      <c r="U7" s="12" t="s">
        <v>38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14"/>
    </row>
    <row r="8" s="3" customFormat="1" ht="14.25" spans="1:1024 1025:16377">
      <c r="A8" s="11" t="s">
        <v>17</v>
      </c>
      <c r="B8" s="11" t="s">
        <v>29</v>
      </c>
      <c r="C8" s="11"/>
      <c r="D8" s="11">
        <v>2</v>
      </c>
      <c r="E8" s="11">
        <v>2</v>
      </c>
      <c r="F8" s="11">
        <v>1</v>
      </c>
      <c r="G8" s="11" t="s">
        <v>33</v>
      </c>
      <c r="H8" s="11" t="s">
        <v>39</v>
      </c>
      <c r="I8" s="12" t="str">
        <f t="shared" si="1"/>
        <v>410526********1644</v>
      </c>
      <c r="J8" s="13" t="str">
        <f t="shared" si="0"/>
        <v>女</v>
      </c>
      <c r="K8" s="13" cm="1">
        <f ca="1" t="array" ref="K8">_xlfn.IFS(LEN(U8)=15,DATEDIF(TEXT("19"&amp;MID(U8,7,6),"0-00-00"),TODAY(),"y"),LEN(U8)=18,DATEDIF(TEXT(MID(U8,7,8),"0-00-00"),TODAY(),"y"),TRUE,"身份证错误")</f>
        <v>61</v>
      </c>
      <c r="L8" s="11" t="s">
        <v>27</v>
      </c>
      <c r="M8" s="11"/>
      <c r="N8" s="11"/>
      <c r="O8" s="11">
        <v>20260901</v>
      </c>
      <c r="P8" s="11" t="s">
        <v>24</v>
      </c>
      <c r="S8" s="4"/>
      <c r="T8" s="4"/>
      <c r="U8" s="12" t="s">
        <v>40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14"/>
    </row>
    <row r="9" s="3" customFormat="1" ht="14.25" spans="1:1024 1025:16377">
      <c r="A9" s="11" t="s">
        <v>17</v>
      </c>
      <c r="B9" s="11" t="s">
        <v>41</v>
      </c>
      <c r="C9" s="11" t="s">
        <v>42</v>
      </c>
      <c r="D9" s="11">
        <v>1</v>
      </c>
      <c r="E9" s="11">
        <v>5</v>
      </c>
      <c r="F9" s="11">
        <v>1</v>
      </c>
      <c r="G9" s="11" t="s">
        <v>20</v>
      </c>
      <c r="H9" s="11" t="s">
        <v>43</v>
      </c>
      <c r="I9" s="12" t="str">
        <f t="shared" si="1"/>
        <v>410526********0162</v>
      </c>
      <c r="J9" s="13" t="str">
        <f t="shared" si="0"/>
        <v>女</v>
      </c>
      <c r="K9" s="13" cm="1">
        <f ca="1" t="array" ref="K9">_xlfn.IFS(LEN(U9)=15,DATEDIF(TEXT("19"&amp;MID(U9,7,6),"0-00-00"),TODAY(),"y"),LEN(U9)=18,DATEDIF(TEXT(MID(U9,7,8),"0-00-00"),TODAY(),"y"),TRUE,"身份证错误")</f>
        <v>5</v>
      </c>
      <c r="L9" s="11" t="s">
        <v>22</v>
      </c>
      <c r="M9" s="11" t="s">
        <v>23</v>
      </c>
      <c r="N9" s="11">
        <v>295</v>
      </c>
      <c r="O9" s="11">
        <v>20260901</v>
      </c>
      <c r="P9" s="11" t="s">
        <v>44</v>
      </c>
      <c r="S9" s="4"/>
      <c r="T9" s="4"/>
      <c r="U9" s="12" t="s">
        <v>45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14"/>
    </row>
    <row r="10" s="3" customFormat="1" ht="14.25" spans="1:1024 1025:16377">
      <c r="A10" s="11" t="s">
        <v>17</v>
      </c>
      <c r="B10" s="11" t="s">
        <v>41</v>
      </c>
      <c r="C10" s="11"/>
      <c r="D10" s="11">
        <v>6</v>
      </c>
      <c r="E10" s="11">
        <v>5</v>
      </c>
      <c r="F10" s="11">
        <v>1</v>
      </c>
      <c r="G10" s="11" t="s">
        <v>33</v>
      </c>
      <c r="H10" s="11" t="s">
        <v>46</v>
      </c>
      <c r="I10" s="12" t="str">
        <f t="shared" si="1"/>
        <v>410526********1512</v>
      </c>
      <c r="J10" s="13" t="str">
        <f t="shared" si="0"/>
        <v>男</v>
      </c>
      <c r="K10" s="13" cm="1">
        <f ca="1" t="array" ref="K10">_xlfn.IFS(LEN(U10)=15,DATEDIF(TEXT("19"&amp;MID(U10,7,6),"0-00-00"),TODAY(),"y"),LEN(U10)=18,DATEDIF(TEXT(MID(U10,7,8),"0-00-00"),TODAY(),"y"),TRUE,"身份证错误")</f>
        <v>34</v>
      </c>
      <c r="L10" s="11" t="s">
        <v>47</v>
      </c>
      <c r="M10" s="11"/>
      <c r="N10" s="11"/>
      <c r="O10" s="11">
        <v>20260901</v>
      </c>
      <c r="P10" s="11" t="s">
        <v>44</v>
      </c>
      <c r="U10" s="12" t="s">
        <v>48</v>
      </c>
    </row>
    <row r="11" s="3" customFormat="1" ht="14.25" spans="1:1024 1025:16377">
      <c r="A11" s="11" t="s">
        <v>17</v>
      </c>
      <c r="B11" s="11" t="s">
        <v>41</v>
      </c>
      <c r="C11" s="11"/>
      <c r="D11" s="11">
        <v>6</v>
      </c>
      <c r="E11" s="11">
        <v>5</v>
      </c>
      <c r="F11" s="11">
        <v>1</v>
      </c>
      <c r="G11" s="11" t="s">
        <v>33</v>
      </c>
      <c r="H11" s="11" t="s">
        <v>49</v>
      </c>
      <c r="I11" s="12" t="str">
        <f t="shared" si="1"/>
        <v>410526********2960</v>
      </c>
      <c r="J11" s="13" t="str">
        <f t="shared" si="0"/>
        <v>女</v>
      </c>
      <c r="K11" s="13" cm="1">
        <f ca="1" t="array" ref="K11">_xlfn.IFS(LEN(U11)=15,DATEDIF(TEXT("19"&amp;MID(U11,7,6),"0-00-00"),TODAY(),"y"),LEN(U11)=18,DATEDIF(TEXT(MID(U11,7,8),"0-00-00"),TODAY(),"y"),TRUE,"身份证错误")</f>
        <v>28</v>
      </c>
      <c r="L11" s="11" t="s">
        <v>47</v>
      </c>
      <c r="M11" s="11"/>
      <c r="N11" s="11"/>
      <c r="O11" s="11">
        <v>20260901</v>
      </c>
      <c r="P11" s="11" t="s">
        <v>44</v>
      </c>
      <c r="U11" s="12" t="s">
        <v>50</v>
      </c>
    </row>
    <row r="12" s="3" customFormat="1" ht="14.25" spans="1:1024 1025:16377">
      <c r="A12" s="11" t="s">
        <v>17</v>
      </c>
      <c r="B12" s="11" t="s">
        <v>41</v>
      </c>
      <c r="C12" s="11"/>
      <c r="D12" s="11">
        <v>8</v>
      </c>
      <c r="E12" s="11">
        <v>5</v>
      </c>
      <c r="F12" s="11">
        <v>1</v>
      </c>
      <c r="G12" s="11" t="s">
        <v>33</v>
      </c>
      <c r="H12" s="11" t="s">
        <v>51</v>
      </c>
      <c r="I12" s="12" t="str">
        <f t="shared" si="1"/>
        <v>410526********0484</v>
      </c>
      <c r="J12" s="13" t="str">
        <f t="shared" si="0"/>
        <v>女</v>
      </c>
      <c r="K12" s="13" cm="1">
        <f ca="1" t="array" ref="K12">_xlfn.IFS(LEN(U12)=15,DATEDIF(TEXT("19"&amp;MID(U12,7,6),"0-00-00"),TODAY(),"y"),LEN(U12)=18,DATEDIF(TEXT(MID(U12,7,8),"0-00-00"),TODAY(),"y"),TRUE,"身份证错误")</f>
        <v>8</v>
      </c>
      <c r="L12" s="11" t="s">
        <v>52</v>
      </c>
      <c r="M12" s="11"/>
      <c r="N12" s="11"/>
      <c r="O12" s="11">
        <v>20260901</v>
      </c>
      <c r="P12" s="11" t="s">
        <v>44</v>
      </c>
      <c r="U12" s="12" t="s">
        <v>53</v>
      </c>
    </row>
    <row r="13" s="3" customFormat="1" ht="14.25" spans="1:1024 1025:16377">
      <c r="A13" s="11" t="s">
        <v>17</v>
      </c>
      <c r="B13" s="11" t="s">
        <v>41</v>
      </c>
      <c r="C13" s="11"/>
      <c r="D13" s="11">
        <v>8</v>
      </c>
      <c r="E13" s="11">
        <v>5</v>
      </c>
      <c r="F13" s="11">
        <v>1</v>
      </c>
      <c r="G13" s="11" t="s">
        <v>33</v>
      </c>
      <c r="H13" s="11" t="s">
        <v>54</v>
      </c>
      <c r="I13" s="12" t="str">
        <f t="shared" si="1"/>
        <v>410526********0493</v>
      </c>
      <c r="J13" s="13" t="str">
        <f t="shared" si="0"/>
        <v>男</v>
      </c>
      <c r="K13" s="13" cm="1">
        <f ca="1" t="array" ref="K13">_xlfn.IFS(LEN(U13)=15,DATEDIF(TEXT("19"&amp;MID(U13,7,6),"0-00-00"),TODAY(),"y"),LEN(U13)=18,DATEDIF(TEXT(MID(U13,7,8),"0-00-00"),TODAY(),"y"),TRUE,"身份证错误")</f>
        <v>7</v>
      </c>
      <c r="L13" s="11" t="s">
        <v>52</v>
      </c>
      <c r="M13" s="11"/>
      <c r="N13" s="11"/>
      <c r="O13" s="11">
        <v>20260901</v>
      </c>
      <c r="P13" s="11" t="s">
        <v>44</v>
      </c>
      <c r="U13" s="12" t="s">
        <v>55</v>
      </c>
    </row>
    <row r="14" s="3" customFormat="1" ht="14.25" spans="1:1024 1025:16377">
      <c r="A14" s="11" t="s">
        <v>17</v>
      </c>
      <c r="B14" s="11" t="s">
        <v>56</v>
      </c>
      <c r="C14" s="11" t="s">
        <v>57</v>
      </c>
      <c r="D14" s="11">
        <v>1</v>
      </c>
      <c r="E14" s="11">
        <v>3</v>
      </c>
      <c r="F14" s="11">
        <v>1</v>
      </c>
      <c r="G14" s="11" t="s">
        <v>20</v>
      </c>
      <c r="H14" s="11" t="s">
        <v>58</v>
      </c>
      <c r="I14" s="12" t="str">
        <f t="shared" si="1"/>
        <v>410526********0288</v>
      </c>
      <c r="J14" s="13" t="str">
        <f t="shared" si="0"/>
        <v>女</v>
      </c>
      <c r="K14" s="13" cm="1">
        <f ca="1" t="array" ref="K14">_xlfn.IFS(LEN(U14)=15,DATEDIF(TEXT("19"&amp;MID(U14,7,6),"0-00-00"),TODAY(),"y"),LEN(U14)=18,DATEDIF(TEXT(MID(U14,7,8),"0-00-00"),TODAY(),"y"),TRUE,"身份证错误")</f>
        <v>8</v>
      </c>
      <c r="L14" s="11" t="s">
        <v>22</v>
      </c>
      <c r="M14" s="11" t="s">
        <v>23</v>
      </c>
      <c r="N14" s="11">
        <v>295</v>
      </c>
      <c r="O14" s="11">
        <v>20260901</v>
      </c>
      <c r="P14" s="11" t="s">
        <v>59</v>
      </c>
      <c r="U14" s="12" t="s">
        <v>60</v>
      </c>
    </row>
    <row r="15" s="3" customFormat="1" ht="14.25" spans="1:1024 1025:16377">
      <c r="A15" s="11" t="s">
        <v>17</v>
      </c>
      <c r="B15" s="11" t="s">
        <v>56</v>
      </c>
      <c r="C15" s="11"/>
      <c r="D15" s="11">
        <v>6</v>
      </c>
      <c r="E15" s="11">
        <v>3</v>
      </c>
      <c r="F15" s="11">
        <v>1</v>
      </c>
      <c r="G15" s="11" t="s">
        <v>33</v>
      </c>
      <c r="H15" s="11" t="s">
        <v>61</v>
      </c>
      <c r="I15" s="12" t="str">
        <f t="shared" si="1"/>
        <v>410526********2088</v>
      </c>
      <c r="J15" s="13" t="str">
        <f t="shared" si="0"/>
        <v>女</v>
      </c>
      <c r="K15" s="13" cm="1">
        <f ca="1" t="array" ref="K15">_xlfn.IFS(LEN(U15)=15,DATEDIF(TEXT("19"&amp;MID(U15,7,6),"0-00-00"),TODAY(),"y"),LEN(U15)=18,DATEDIF(TEXT(MID(U15,7,8),"0-00-00"),TODAY(),"y"),TRUE,"身份证错误")</f>
        <v>42</v>
      </c>
      <c r="L15" s="11" t="s">
        <v>47</v>
      </c>
      <c r="M15" s="11"/>
      <c r="N15" s="11"/>
      <c r="O15" s="11">
        <v>20260901</v>
      </c>
      <c r="P15" s="11" t="s">
        <v>59</v>
      </c>
      <c r="U15" s="12" t="s">
        <v>62</v>
      </c>
    </row>
    <row r="16" s="3" customFormat="1" ht="14.25" spans="1:1024 1025:16377">
      <c r="A16" s="11" t="s">
        <v>17</v>
      </c>
      <c r="B16" s="11" t="s">
        <v>56</v>
      </c>
      <c r="C16" s="11"/>
      <c r="D16" s="11">
        <v>8</v>
      </c>
      <c r="E16" s="11">
        <v>3</v>
      </c>
      <c r="F16" s="11">
        <v>1</v>
      </c>
      <c r="G16" s="11" t="s">
        <v>33</v>
      </c>
      <c r="H16" s="11" t="s">
        <v>63</v>
      </c>
      <c r="I16" s="12" t="str">
        <f t="shared" si="1"/>
        <v>410526********0673</v>
      </c>
      <c r="J16" s="13" t="str">
        <f t="shared" si="0"/>
        <v>男</v>
      </c>
      <c r="K16" s="13" cm="1">
        <f ca="1" t="array" ref="K16">_xlfn.IFS(LEN(U16)=15,DATEDIF(TEXT("19"&amp;MID(U16,7,6),"0-00-00"),TODAY(),"y"),LEN(U16)=18,DATEDIF(TEXT(MID(U16,7,8),"0-00-00"),TODAY(),"y"),TRUE,"身份证错误")</f>
        <v>11</v>
      </c>
      <c r="L16" s="11" t="s">
        <v>52</v>
      </c>
      <c r="M16" s="11"/>
      <c r="N16" s="11"/>
      <c r="O16" s="11">
        <v>20260901</v>
      </c>
      <c r="P16" s="11" t="s">
        <v>59</v>
      </c>
      <c r="U16" s="12" t="s">
        <v>64</v>
      </c>
    </row>
    <row r="17" s="3" customFormat="1" ht="14.25" spans="1:21">
      <c r="A17" s="11" t="s">
        <v>17</v>
      </c>
      <c r="B17" s="11" t="s">
        <v>29</v>
      </c>
      <c r="C17" s="11" t="s">
        <v>65</v>
      </c>
      <c r="D17" s="11">
        <v>1</v>
      </c>
      <c r="E17" s="11">
        <v>2</v>
      </c>
      <c r="F17" s="11">
        <v>1</v>
      </c>
      <c r="G17" s="11" t="s">
        <v>20</v>
      </c>
      <c r="H17" s="11" t="s">
        <v>66</v>
      </c>
      <c r="I17" s="12" t="str">
        <f t="shared" si="1"/>
        <v>410526********1537</v>
      </c>
      <c r="J17" s="13" t="str">
        <f t="shared" si="0"/>
        <v>男</v>
      </c>
      <c r="K17" s="13" cm="1">
        <f ca="1" t="array" ref="K17">_xlfn.IFS(LEN(U17)=15,DATEDIF(TEXT("19"&amp;MID(U17,7,6),"0-00-00"),TODAY(),"y"),LEN(U17)=18,DATEDIF(TEXT(MID(U17,7,8),"0-00-00"),TODAY(),"y"),TRUE,"身份证错误")</f>
        <v>72</v>
      </c>
      <c r="L17" s="11" t="s">
        <v>22</v>
      </c>
      <c r="M17" s="11" t="s">
        <v>23</v>
      </c>
      <c r="N17" s="11">
        <v>295</v>
      </c>
      <c r="O17" s="11">
        <v>20260901</v>
      </c>
      <c r="P17" s="11" t="s">
        <v>44</v>
      </c>
      <c r="U17" s="12" t="s">
        <v>67</v>
      </c>
    </row>
    <row r="18" s="3" customFormat="1" ht="14.25" spans="1:21">
      <c r="A18" s="11" t="s">
        <v>17</v>
      </c>
      <c r="B18" s="11" t="s">
        <v>29</v>
      </c>
      <c r="C18" s="11"/>
      <c r="D18" s="11">
        <v>2</v>
      </c>
      <c r="E18" s="11">
        <v>2</v>
      </c>
      <c r="F18" s="11">
        <v>1</v>
      </c>
      <c r="G18" s="11" t="s">
        <v>33</v>
      </c>
      <c r="H18" s="11" t="s">
        <v>68</v>
      </c>
      <c r="I18" s="12" t="str">
        <f t="shared" si="1"/>
        <v>410526********1541</v>
      </c>
      <c r="J18" s="13" t="str">
        <f t="shared" si="0"/>
        <v>女</v>
      </c>
      <c r="K18" s="13" cm="1">
        <f ca="1" t="array" ref="K18">_xlfn.IFS(LEN(U18)=15,DATEDIF(TEXT("19"&amp;MID(U18,7,6),"0-00-00"),TODAY(),"y"),LEN(U18)=18,DATEDIF(TEXT(MID(U18,7,8),"0-00-00"),TODAY(),"y"),TRUE,"身份证错误")</f>
        <v>74</v>
      </c>
      <c r="L18" s="11" t="s">
        <v>27</v>
      </c>
      <c r="M18" s="11"/>
      <c r="N18" s="11"/>
      <c r="O18" s="11">
        <v>20260901</v>
      </c>
      <c r="P18" s="11" t="s">
        <v>44</v>
      </c>
      <c r="U18" s="12" t="s">
        <v>69</v>
      </c>
    </row>
    <row r="19" s="4" customFormat="1" ht="14.25" spans="1:21">
      <c r="A19" s="11" t="s">
        <v>17</v>
      </c>
      <c r="B19" s="11" t="s">
        <v>18</v>
      </c>
      <c r="C19" s="11" t="s">
        <v>70</v>
      </c>
      <c r="D19" s="11">
        <v>1</v>
      </c>
      <c r="E19" s="11">
        <v>6</v>
      </c>
      <c r="F19" s="11">
        <v>1</v>
      </c>
      <c r="G19" s="11" t="s">
        <v>20</v>
      </c>
      <c r="H19" s="11" t="s">
        <v>71</v>
      </c>
      <c r="I19" s="12" t="str">
        <f t="shared" si="1"/>
        <v>410526********1606</v>
      </c>
      <c r="J19" s="13" t="str">
        <f t="shared" si="0"/>
        <v>女</v>
      </c>
      <c r="K19" s="13" cm="1">
        <f ca="1" t="array" ref="K19">_xlfn.IFS(LEN(U19)=15,DATEDIF(TEXT("19"&amp;MID(U19,7,6),"0-00-00"),TODAY(),"y"),LEN(U19)=18,DATEDIF(TEXT(MID(U19,7,8),"0-00-00"),TODAY(),"y"),TRUE,"身份证错误")</f>
        <v>40</v>
      </c>
      <c r="L19" s="11" t="s">
        <v>22</v>
      </c>
      <c r="M19" s="11" t="s">
        <v>23</v>
      </c>
      <c r="N19" s="11">
        <v>295</v>
      </c>
      <c r="O19" s="11">
        <v>20260901</v>
      </c>
      <c r="P19" s="11" t="s">
        <v>44</v>
      </c>
      <c r="U19" s="12" t="s">
        <v>72</v>
      </c>
    </row>
    <row r="20" s="4" customFormat="1" ht="14.25" spans="1:21">
      <c r="A20" s="11" t="s">
        <v>17</v>
      </c>
      <c r="B20" s="11" t="s">
        <v>18</v>
      </c>
      <c r="C20" s="11"/>
      <c r="D20" s="11">
        <v>6</v>
      </c>
      <c r="E20" s="11">
        <v>6</v>
      </c>
      <c r="F20" s="11">
        <v>1</v>
      </c>
      <c r="G20" s="11" t="s">
        <v>33</v>
      </c>
      <c r="H20" s="11" t="s">
        <v>73</v>
      </c>
      <c r="I20" s="12" t="str">
        <f t="shared" si="1"/>
        <v>410526********1530</v>
      </c>
      <c r="J20" s="13" t="str">
        <f t="shared" si="0"/>
        <v>男</v>
      </c>
      <c r="K20" s="13" cm="1">
        <f ca="1" t="array" ref="K20">_xlfn.IFS(LEN(U20)=15,DATEDIF(TEXT("19"&amp;MID(U20,7,6),"0-00-00"),TODAY(),"y"),LEN(U20)=18,DATEDIF(TEXT(MID(U20,7,8),"0-00-00"),TODAY(),"y"),TRUE,"身份证错误")</f>
        <v>72</v>
      </c>
      <c r="L20" s="11" t="s">
        <v>47</v>
      </c>
      <c r="M20" s="11"/>
      <c r="N20" s="11"/>
      <c r="O20" s="11">
        <v>20260901</v>
      </c>
      <c r="P20" s="11" t="s">
        <v>44</v>
      </c>
      <c r="U20" s="12" t="s">
        <v>74</v>
      </c>
    </row>
    <row r="21" s="4" customFormat="1" ht="14.25" spans="1:21">
      <c r="A21" s="11" t="s">
        <v>17</v>
      </c>
      <c r="B21" s="11" t="s">
        <v>18</v>
      </c>
      <c r="C21" s="11"/>
      <c r="D21" s="11">
        <v>2</v>
      </c>
      <c r="E21" s="11">
        <v>6</v>
      </c>
      <c r="F21" s="11">
        <v>1</v>
      </c>
      <c r="G21" s="11" t="s">
        <v>33</v>
      </c>
      <c r="H21" s="11" t="s">
        <v>75</v>
      </c>
      <c r="I21" s="12" t="str">
        <f t="shared" si="1"/>
        <v>410526********1594</v>
      </c>
      <c r="J21" s="13" t="str">
        <f t="shared" si="0"/>
        <v>男</v>
      </c>
      <c r="K21" s="13" cm="1">
        <f ca="1" t="array" ref="K21">_xlfn.IFS(LEN(U21)=15,DATEDIF(TEXT("19"&amp;MID(U21,7,6),"0-00-00"),TODAY(),"y"),LEN(U21)=18,DATEDIF(TEXT(MID(U21,7,8),"0-00-00"),TODAY(),"y"),TRUE,"身份证错误")</f>
        <v>40</v>
      </c>
      <c r="L21" s="11" t="s">
        <v>27</v>
      </c>
      <c r="M21" s="11"/>
      <c r="N21" s="11"/>
      <c r="O21" s="11">
        <v>20260901</v>
      </c>
      <c r="P21" s="11" t="s">
        <v>44</v>
      </c>
      <c r="U21" s="12" t="s">
        <v>76</v>
      </c>
    </row>
    <row r="22" s="4" customFormat="1" ht="14.25" spans="1:21">
      <c r="A22" s="11" t="s">
        <v>17</v>
      </c>
      <c r="B22" s="11" t="s">
        <v>18</v>
      </c>
      <c r="C22" s="11"/>
      <c r="D22" s="11">
        <v>3</v>
      </c>
      <c r="E22" s="11">
        <v>6</v>
      </c>
      <c r="F22" s="11">
        <v>1</v>
      </c>
      <c r="G22" s="11" t="s">
        <v>33</v>
      </c>
      <c r="H22" s="11" t="s">
        <v>77</v>
      </c>
      <c r="I22" s="12" t="str">
        <f t="shared" si="1"/>
        <v>410526********0094</v>
      </c>
      <c r="J22" s="13" t="str">
        <f t="shared" si="0"/>
        <v>男</v>
      </c>
      <c r="K22" s="13" cm="1">
        <f ca="1" t="array" ref="K22">_xlfn.IFS(LEN(U22)=15,DATEDIF(TEXT("19"&amp;MID(U22,7,6),"0-00-00"),TODAY(),"y"),LEN(U22)=18,DATEDIF(TEXT(MID(U22,7,8),"0-00-00"),TODAY(),"y"),TRUE,"身份证错误")</f>
        <v>17</v>
      </c>
      <c r="L22" s="11" t="s">
        <v>78</v>
      </c>
      <c r="M22" s="11"/>
      <c r="N22" s="11"/>
      <c r="O22" s="11">
        <v>20260901</v>
      </c>
      <c r="P22" s="11" t="s">
        <v>44</v>
      </c>
      <c r="U22" s="12" t="s">
        <v>79</v>
      </c>
    </row>
    <row r="23" s="4" customFormat="1" ht="14.25" spans="1:21">
      <c r="A23" s="11" t="s">
        <v>17</v>
      </c>
      <c r="B23" s="11" t="s">
        <v>18</v>
      </c>
      <c r="C23" s="11"/>
      <c r="D23" s="11">
        <v>4</v>
      </c>
      <c r="E23" s="11">
        <v>6</v>
      </c>
      <c r="F23" s="11">
        <v>1</v>
      </c>
      <c r="G23" s="11" t="s">
        <v>33</v>
      </c>
      <c r="H23" s="11" t="s">
        <v>80</v>
      </c>
      <c r="I23" s="12" t="str">
        <f t="shared" si="1"/>
        <v>410526********0325</v>
      </c>
      <c r="J23" s="13" t="str">
        <f t="shared" si="0"/>
        <v>女</v>
      </c>
      <c r="K23" s="13" cm="1">
        <f ca="1" t="array" ref="K23">_xlfn.IFS(LEN(U23)=15,DATEDIF(TEXT("19"&amp;MID(U23,7,6),"0-00-00"),TODAY(),"y"),LEN(U23)=18,DATEDIF(TEXT(MID(U23,7,8),"0-00-00"),TODAY(),"y"),TRUE,"身份证错误")</f>
        <v>14</v>
      </c>
      <c r="L23" s="11" t="s">
        <v>81</v>
      </c>
      <c r="M23" s="11"/>
      <c r="N23" s="11"/>
      <c r="O23" s="11">
        <v>20260901</v>
      </c>
      <c r="P23" s="11" t="s">
        <v>44</v>
      </c>
      <c r="U23" s="12" t="s">
        <v>82</v>
      </c>
    </row>
    <row r="24" s="4" customFormat="1" ht="14.25" spans="1:21">
      <c r="A24" s="11" t="s">
        <v>17</v>
      </c>
      <c r="B24" s="11" t="s">
        <v>18</v>
      </c>
      <c r="C24" s="11"/>
      <c r="D24" s="11">
        <v>3</v>
      </c>
      <c r="E24" s="11">
        <v>6</v>
      </c>
      <c r="F24" s="11">
        <v>1</v>
      </c>
      <c r="G24" s="11" t="s">
        <v>33</v>
      </c>
      <c r="H24" s="11" t="s">
        <v>83</v>
      </c>
      <c r="I24" s="12" t="str">
        <f t="shared" si="1"/>
        <v>410526********033X</v>
      </c>
      <c r="J24" s="13" t="str">
        <f t="shared" si="0"/>
        <v>男</v>
      </c>
      <c r="K24" s="13" cm="1">
        <f ca="1" t="array" ref="K24">_xlfn.IFS(LEN(U24)=15,DATEDIF(TEXT("19"&amp;MID(U24,7,6),"0-00-00"),TODAY(),"y"),LEN(U24)=18,DATEDIF(TEXT(MID(U24,7,8),"0-00-00"),TODAY(),"y"),TRUE,"身份证错误")</f>
        <v>5</v>
      </c>
      <c r="L24" s="11" t="s">
        <v>78</v>
      </c>
      <c r="M24" s="11"/>
      <c r="N24" s="11"/>
      <c r="O24" s="11">
        <v>20260901</v>
      </c>
      <c r="P24" s="11" t="s">
        <v>44</v>
      </c>
      <c r="U24" s="12" t="s">
        <v>84</v>
      </c>
    </row>
    <row r="25" s="4" customFormat="1" ht="14.25" spans="1:21">
      <c r="A25" s="11" t="s">
        <v>17</v>
      </c>
      <c r="B25" s="11" t="s">
        <v>85</v>
      </c>
      <c r="C25" s="11"/>
      <c r="D25" s="15">
        <v>6</v>
      </c>
      <c r="E25" s="11">
        <v>5</v>
      </c>
      <c r="F25" s="11">
        <v>1</v>
      </c>
      <c r="G25" s="11" t="s">
        <v>33</v>
      </c>
      <c r="H25" s="11" t="s">
        <v>86</v>
      </c>
      <c r="I25" s="12" t="str">
        <f t="shared" si="1"/>
        <v>410526********184X</v>
      </c>
      <c r="J25" s="13" t="str">
        <f t="shared" si="0"/>
        <v>女</v>
      </c>
      <c r="K25" s="13" cm="1">
        <f ca="1" t="array" ref="K25">_xlfn.IFS(LEN(U25)=15,DATEDIF(TEXT("19"&amp;MID(U25,7,6),"0-00-00"),TODAY(),"y"),LEN(U25)=18,DATEDIF(TEXT(MID(U25,7,8),"0-00-00"),TODAY(),"y"),TRUE,"身份证错误")</f>
        <v>51</v>
      </c>
      <c r="L25" s="11" t="s">
        <v>47</v>
      </c>
      <c r="M25" s="11"/>
      <c r="N25" s="11"/>
      <c r="O25" s="11">
        <v>20260901</v>
      </c>
      <c r="P25" s="11" t="s">
        <v>44</v>
      </c>
      <c r="U25" s="12" t="s">
        <v>87</v>
      </c>
    </row>
    <row r="26" s="4" customFormat="1" ht="14.25" spans="1:21">
      <c r="A26" s="11" t="s">
        <v>17</v>
      </c>
      <c r="B26" s="11" t="s">
        <v>88</v>
      </c>
      <c r="C26" s="11" t="s">
        <v>89</v>
      </c>
      <c r="D26" s="11">
        <v>1</v>
      </c>
      <c r="E26" s="11">
        <v>1</v>
      </c>
      <c r="F26" s="11">
        <v>1</v>
      </c>
      <c r="G26" s="11" t="s">
        <v>90</v>
      </c>
      <c r="H26" s="11" t="s">
        <v>91</v>
      </c>
      <c r="I26" s="12" t="str">
        <f t="shared" si="1"/>
        <v>410526********1533</v>
      </c>
      <c r="J26" s="13" t="str">
        <f t="shared" si="0"/>
        <v>男</v>
      </c>
      <c r="K26" s="13" cm="1">
        <f ca="1" t="array" ref="K26">_xlfn.IFS(LEN(U26)=15,DATEDIF(TEXT("19"&amp;MID(U26,7,6),"0-00-00"),TODAY(),"y"),LEN(U26)=18,DATEDIF(TEXT(MID(U26,7,8),"0-00-00"),TODAY(),"y"),TRUE,"身份证错误")</f>
        <v>60</v>
      </c>
      <c r="L26" s="11" t="s">
        <v>22</v>
      </c>
      <c r="M26" s="11" t="s">
        <v>92</v>
      </c>
      <c r="N26" s="15">
        <v>766</v>
      </c>
      <c r="O26" s="11">
        <v>20260901</v>
      </c>
      <c r="P26" s="11" t="s">
        <v>59</v>
      </c>
      <c r="U26" s="12" t="s">
        <v>93</v>
      </c>
    </row>
  </sheetData>
  <mergeCells count="1">
    <mergeCell ref="A1:P1"/>
  </mergeCells>
  <conditionalFormatting sqref="H3">
    <cfRule type="duplicateValues" dxfId="0" priority="48"/>
  </conditionalFormatting>
  <conditionalFormatting sqref="H4">
    <cfRule type="duplicateValues" dxfId="0" priority="47"/>
  </conditionalFormatting>
  <conditionalFormatting sqref="H16">
    <cfRule type="duplicateValues" dxfId="0" priority="42"/>
  </conditionalFormatting>
  <conditionalFormatting sqref="H17">
    <cfRule type="duplicateValues" dxfId="0" priority="41"/>
  </conditionalFormatting>
  <conditionalFormatting sqref="H18">
    <cfRule type="duplicateValues" dxfId="0" priority="40"/>
  </conditionalFormatting>
  <conditionalFormatting sqref="H5:H9">
    <cfRule type="duplicateValues" dxfId="0" priority="46"/>
  </conditionalFormatting>
  <conditionalFormatting sqref="H10:H13">
    <cfRule type="duplicateValues" dxfId="0" priority="50"/>
  </conditionalFormatting>
  <conditionalFormatting sqref="H14:H15">
    <cfRule type="duplicateValues" dxfId="0" priority="43"/>
  </conditionalFormatting>
  <conditionalFormatting sqref="I3:I26">
    <cfRule type="expression" dxfId="1" priority="45">
      <formula>AND(SUMPRODUCT(IFERROR(1*(($I$3:$I$26&amp;"x")=(I3&amp;"x")),0))&gt;1,NOT(ISBLANK(I3)))</formula>
    </cfRule>
  </conditionalFormatting>
  <conditionalFormatting sqref="K3:K26">
    <cfRule type="expression" dxfId="1" priority="1">
      <formula>AND(COUNTIF(#REF!,K3)+COUNTIF(#REF!,K3)&gt;1,NOT(ISBLANK(K3)))</formula>
    </cfRule>
  </conditionalFormatting>
  <conditionalFormatting sqref="U3:U18">
    <cfRule type="expression" dxfId="1" priority="2">
      <formula>AND(SUMPRODUCT(IFERROR(1*(($U$3:$U$18&amp;"x")=(U3&amp;"x")),0))&gt;1,NOT(ISBLANK(U3)))</formula>
    </cfRule>
  </conditionalFormatting>
  <conditionalFormatting sqref="H1:H2 H19:H1048576">
    <cfRule type="duplicateValues" dxfId="0" priority="866"/>
  </conditionalFormatting>
  <dataValidations count="3">
    <dataValidation type="list" allowBlank="1" showInputMessage="1" showErrorMessage="1" sqref="G3:G26">
      <formula1>"农村低保,低保边缘家庭成员,城市低保,特困供养,因病致贫重症患者"</formula1>
    </dataValidation>
    <dataValidation type="list" allowBlank="1" showInputMessage="1" showErrorMessage="1" sqref="L3:L26">
      <formula1>"户主,配偶,子、婿,女、媳,孙子、孙女、外孙、外孙女,父母、岳父母,祖父母、外祖父母,兄弟姐妹,其他"</formula1>
    </dataValidation>
    <dataValidation type="list" allowBlank="1" showInputMessage="1" showErrorMessage="1" sqref="M3:M26">
      <formula1>"农村一档,农村二档,农村三档,农村四档,农村五档,农村特困,城市特困,因病致贫,低边"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2024-01-04T09:01:00Z</dcterms:created>
  <dcterms:modified xsi:type="dcterms:W3CDTF">2026-08-25T07:32:32Z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2751B7E8650548889B39F4814B94EC67_13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