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<sst xmlns="http://schemas.openxmlformats.org/spreadsheetml/2006/main" count="420" uniqueCount="156">
  <si>
    <t>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</si>
  <si>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</si>
  <si>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</si>
  <si>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</si>
  <si>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</si>
  <si>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</si>
  <si>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</si>
  <si>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</si>
  <si>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</si>
  <si>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</si>
  <si>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</si>
  <si>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</si>
  <si>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保障类别</t>
  </si>
  <si>
    <t>发放金额</t>
  </si>
  <si>
    <t>待遇开始享受时间</t>
  </si>
  <si>
    <t>享受原因</t>
  </si>
  <si>
    <t>白道口镇</t>
  </si>
  <si>
    <t>李营村</t>
  </si>
  <si>
    <t>单人保</t>
  </si>
  <si>
    <t>农村低保</t>
  </si>
  <si>
    <t>碗世中</t>
  </si>
  <si>
    <t>B</t>
  </si>
  <si>
    <t>因病</t>
  </si>
  <si>
    <t>410526196803201557</t>
  </si>
  <si>
    <t>低保边缘家庭成员</t>
  </si>
  <si>
    <t>张秀香</t>
  </si>
  <si>
    <t>410526193706201543</t>
  </si>
  <si>
    <t>程红普</t>
  </si>
  <si>
    <t>410526196702081605</t>
  </si>
  <si>
    <t>碗俊达</t>
  </si>
  <si>
    <t>410526200505181518</t>
  </si>
  <si>
    <t>邓秋双</t>
  </si>
  <si>
    <t>因残</t>
  </si>
  <si>
    <t>410526196509141530</t>
  </si>
  <si>
    <t>李如真</t>
  </si>
  <si>
    <t>410526196612101545</t>
  </si>
  <si>
    <t>邓晓平</t>
  </si>
  <si>
    <t>410526199611031542</t>
  </si>
  <si>
    <t>前留村</t>
  </si>
  <si>
    <t>刘粉爱</t>
  </si>
  <si>
    <t>41052619650820152X</t>
  </si>
  <si>
    <t>吴作海</t>
  </si>
  <si>
    <t>41052619640810153X</t>
  </si>
  <si>
    <t>吴建华</t>
  </si>
  <si>
    <t>410526198512131578</t>
  </si>
  <si>
    <t>秦刘拐村</t>
  </si>
  <si>
    <t>整户保</t>
  </si>
  <si>
    <t>刘自昆</t>
  </si>
  <si>
    <t>410526198510231532</t>
  </si>
  <si>
    <t>刘奥祥</t>
  </si>
  <si>
    <t>410526200806110916</t>
  </si>
  <si>
    <t>刘云翔</t>
  </si>
  <si>
    <t>410526201205180139</t>
  </si>
  <si>
    <t>刘云汐</t>
  </si>
  <si>
    <t>410526201504210166</t>
  </si>
  <si>
    <t>东桃园村</t>
  </si>
  <si>
    <t>王鑫楚</t>
  </si>
  <si>
    <t>41052620100618046X</t>
  </si>
  <si>
    <t>王朋光</t>
  </si>
  <si>
    <t>410526198605171536</t>
  </si>
  <si>
    <t>王鑫恬</t>
  </si>
  <si>
    <t>410526201212100125</t>
  </si>
  <si>
    <t>王奥熙</t>
  </si>
  <si>
    <t>41052620160810005X</t>
  </si>
  <si>
    <t>刘金柳</t>
  </si>
  <si>
    <t>410526195807181544</t>
  </si>
  <si>
    <t>王计朝</t>
  </si>
  <si>
    <t>41052619580715161X</t>
  </si>
  <si>
    <t>许村</t>
  </si>
  <si>
    <t>许香鱼</t>
  </si>
  <si>
    <t>410526195503181529</t>
  </si>
  <si>
    <t>高东海</t>
  </si>
  <si>
    <t>41052619551220151X</t>
  </si>
  <si>
    <t>周村</t>
  </si>
  <si>
    <t>李银娥</t>
  </si>
  <si>
    <t>410526196502151541</t>
  </si>
  <si>
    <t>郑东臣</t>
  </si>
  <si>
    <t>410526196507021535</t>
  </si>
  <si>
    <t>刘占伦</t>
  </si>
  <si>
    <t>410526194512195151</t>
  </si>
  <si>
    <t>李玉改</t>
  </si>
  <si>
    <t>410526195311201564</t>
  </si>
  <si>
    <t>张林庄村</t>
  </si>
  <si>
    <t>郭爱英</t>
  </si>
  <si>
    <t>41052619641219154X</t>
  </si>
  <si>
    <t>刘电英</t>
  </si>
  <si>
    <t>410526196305301555</t>
  </si>
  <si>
    <t>徐晓辉</t>
  </si>
  <si>
    <t>410526198801071559</t>
  </si>
  <si>
    <t>申素换</t>
  </si>
  <si>
    <t>410526198608181545</t>
  </si>
  <si>
    <t>徐梦岩</t>
  </si>
  <si>
    <t>410526201012100227</t>
  </si>
  <si>
    <t>徐梦婷</t>
  </si>
  <si>
    <t>410526201212150747</t>
  </si>
  <si>
    <t>徐梓语</t>
  </si>
  <si>
    <t>410526201603060677</t>
  </si>
  <si>
    <t>崔郭庄村</t>
  </si>
  <si>
    <t>郭集中</t>
  </si>
  <si>
    <t>410526197004161610</t>
  </si>
  <si>
    <t>郭晓朕</t>
  </si>
  <si>
    <t>410526199502141531</t>
  </si>
  <si>
    <t>齐冰倩</t>
  </si>
  <si>
    <t>410526199710090521</t>
  </si>
  <si>
    <t>郭晗茜</t>
  </si>
  <si>
    <t>410526201611110865</t>
  </si>
  <si>
    <t>郭宸祎</t>
  </si>
  <si>
    <t>41052620200409022x</t>
  </si>
  <si>
    <t>李芳敏</t>
  </si>
  <si>
    <t>410526198007201547</t>
  </si>
  <si>
    <t>崔勇电</t>
  </si>
  <si>
    <t>410526198001261530</t>
  </si>
  <si>
    <t>崔嘉乐</t>
  </si>
  <si>
    <t>410526200311230211</t>
  </si>
  <si>
    <t>刘永池</t>
  </si>
  <si>
    <t>410526195009231527</t>
  </si>
  <si>
    <t>崔修本</t>
  </si>
  <si>
    <t>410526194605151553</t>
  </si>
  <si>
    <t>崔红岗</t>
  </si>
  <si>
    <t>410526198302011690</t>
  </si>
  <si>
    <t>王利杰</t>
  </si>
  <si>
    <t>410526198608011642</t>
  </si>
  <si>
    <t>崔正岁</t>
  </si>
  <si>
    <t>41052619580117153x</t>
  </si>
  <si>
    <t>王风连</t>
  </si>
  <si>
    <t>410526196010221523</t>
  </si>
  <si>
    <t>崔丁阳</t>
  </si>
  <si>
    <t>410526198801151559</t>
  </si>
  <si>
    <t>禹兵</t>
  </si>
  <si>
    <t>410526199204251521</t>
  </si>
  <si>
    <t>崔程皓</t>
  </si>
  <si>
    <t>410526201110160856</t>
  </si>
  <si>
    <t>崔程远</t>
  </si>
  <si>
    <t>410526202006300171</t>
  </si>
  <si>
    <t>崔程蕊</t>
  </si>
  <si>
    <t>410526201410190926</t>
  </si>
  <si>
    <t>前赵湖村</t>
  </si>
  <si>
    <t>郭国宣</t>
  </si>
  <si>
    <t>410526196802191553</t>
  </si>
  <si>
    <t>陈花</t>
  </si>
  <si>
    <t>410526196811201645</t>
  </si>
  <si>
    <t>郭校兵</t>
  </si>
  <si>
    <t>410526201001080910</t>
  </si>
  <si>
    <t>郭青梅</t>
  </si>
  <si>
    <t>410526199303041562</t>
  </si>
  <si>
    <t>王爱琴</t>
  </si>
  <si>
    <t>410526196711131547</t>
  </si>
  <si>
    <t>柳青运</t>
  </si>
  <si>
    <t>410526196812101558</t>
  </si>
  <si>
    <t>韩河京村</t>
  </si>
  <si>
    <t>韩国俊</t>
  </si>
  <si>
    <t>男</t>
  </si>
  <si>
    <t>410526195705061576</t>
  </si>
  <si>
    <t>民寨村</t>
  </si>
  <si>
    <t>郑守彬</t>
  </si>
  <si>
    <t>41052619680305151X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</si>
</sst>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tabSelected="1" workbookViewId="0">
      <selection activeCell="G38" sqref="G38"/>
    </sheetView>
  </sheetViews>
  <sheetFormatPr defaultColWidth="9" defaultRowHeight="13.5"/>
  <cols>
    <col min="1" max="2" width="9" style="1"/>
    <col min="3" max="3" width="6.10833333333333" style="1" customWidth="1"/>
    <col min="4" max="5" width="5.69166666666667" style="1" customWidth="1"/>
    <col min="6" max="6" width="11.3833333333333" style="1" customWidth="1"/>
    <col min="7" max="7" width="18.25" style="1" customWidth="1"/>
    <col min="8" max="8" width="13.3333333333333" style="1" customWidth="1"/>
    <col min="9" max="9" width="19.75" style="1" customWidth="1"/>
    <col min="10" max="10" width="6.525" style="1" customWidth="1"/>
    <col min="11" max="11" width="6.8" style="1" customWidth="1"/>
    <col min="12" max="12" width="6.66666666666667" style="1" customWidth="1"/>
    <col min="13" max="13" width="9" style="1"/>
    <col min="14" max="14" width="12.25" style="1" customWidth="1"/>
    <col min="15" max="15" width="9.375" style="1"/>
    <col min="16" max="16" width="12.375" style="1" customWidth="1"/>
    <col min="17" max="17" width="20.375" style="1" hidden="1" customWidth="1"/>
    <col min="18" max="16384" width="9" style="1"/>
  </cols>
  <sheetData>
    <row r="1" s="1" customFormat="1" ht="4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6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3" t="s">
        <v>9</v>
      </c>
      <c r="J2" s="14" t="s">
        <v>10</v>
      </c>
      <c r="K2" s="13" t="s">
        <v>11</v>
      </c>
      <c r="L2" s="4" t="s">
        <v>12</v>
      </c>
      <c r="M2" s="4" t="s">
        <v>13</v>
      </c>
      <c r="N2" s="14" t="s">
        <v>14</v>
      </c>
      <c r="O2" s="4" t="s">
        <v>15</v>
      </c>
    </row>
    <row r="3" s="2" customFormat="1" ht="16" customHeight="1" spans="1:17">
      <c r="A3" s="6" t="s">
        <v>16</v>
      </c>
      <c r="B3" s="7" t="s">
        <v>17</v>
      </c>
      <c r="C3" s="8">
        <v>1</v>
      </c>
      <c r="D3" s="8">
        <v>1</v>
      </c>
      <c r="E3" s="8">
        <v>4</v>
      </c>
      <c r="F3" s="8" t="s">
        <v>18</v>
      </c>
      <c r="G3" s="7" t="s">
        <v>19</v>
      </c>
      <c r="H3" s="7" t="s">
        <v>20</v>
      </c>
      <c r="I3" s="8" t="str">
        <f>REPLACE(Q3,7,8,"********")</f>
        <v>410526********1557</v>
      </c>
      <c r="J3" s="8" t="str">
        <f>IF(OR(LEN(Q3)=15,LEN(Q3)=18),IF(MOD(MID(Q3,15,3)*1,2),"男","女"),#N/A)</f>
        <v>男</v>
      </c>
      <c r="K3" s="8" cm="1">
        <f ca="1" t="array" ref="K3">_xlfn.IFS(LEN(Q3)=15,DATEDIF(TEXT("19"&amp;MID(Q3,7,6),"0-00-00"),TODAY(),"y"),LEN(Q3)=18,DATEDIF(TEXT(MID(Q3,7,8),"0-00-00"),TODAY(),"y"),TRUE,"身份证错误")</f>
        <v>57</v>
      </c>
      <c r="L3" s="7" t="s">
        <v>21</v>
      </c>
      <c r="M3" s="7">
        <v>245</v>
      </c>
      <c r="N3" s="7">
        <v>20250501</v>
      </c>
      <c r="O3" s="8" t="s">
        <v>22</v>
      </c>
      <c r="Q3" s="16" t="s">
        <v>23</v>
      </c>
    </row>
    <row r="4" s="2" customFormat="1" ht="16" customHeight="1" spans="1:17">
      <c r="A4" s="6" t="s">
        <v>16</v>
      </c>
      <c r="B4" s="7" t="s">
        <v>17</v>
      </c>
      <c r="C4" s="8">
        <v>6</v>
      </c>
      <c r="D4" s="8"/>
      <c r="E4" s="8"/>
      <c r="F4" s="8" t="s">
        <v>18</v>
      </c>
      <c r="G4" s="7" t="s">
        <v>24</v>
      </c>
      <c r="H4" s="7" t="s">
        <v>25</v>
      </c>
      <c r="I4" s="8" t="str">
        <f t="shared" ref="I4:I35" si="0">REPLACE(Q4,7,8,"********")</f>
        <v>410526********1543</v>
      </c>
      <c r="J4" s="8" t="str">
        <f>IF(OR(LEN(Q4)=15,LEN(Q4)=18),IF(MOD(MID(Q4,15,3)*1,2),"男","女"),#N/A)</f>
        <v>女</v>
      </c>
      <c r="K4" s="8" cm="1">
        <f ca="1" t="array" ref="K4">_xlfn.IFS(LEN(Q4)=15,DATEDIF(TEXT("19"&amp;MID(Q4,7,6),"0-00-00"),TODAY(),"y"),LEN(Q4)=18,DATEDIF(TEXT(MID(Q4,7,8),"0-00-00"),TODAY(),"y"),TRUE,"身份证错误")</f>
        <v>87</v>
      </c>
      <c r="L4" s="8"/>
      <c r="M4" s="8"/>
      <c r="N4" s="7"/>
      <c r="O4" s="7"/>
      <c r="Q4" s="16" t="s">
        <v>26</v>
      </c>
    </row>
    <row r="5" s="2" customFormat="1" ht="16" customHeight="1" spans="1:17">
      <c r="A5" s="6" t="s">
        <v>16</v>
      </c>
      <c r="B5" s="7" t="s">
        <v>17</v>
      </c>
      <c r="C5" s="8">
        <v>2</v>
      </c>
      <c r="D5" s="8"/>
      <c r="E5" s="8"/>
      <c r="F5" s="8" t="s">
        <v>18</v>
      </c>
      <c r="G5" s="7" t="s">
        <v>24</v>
      </c>
      <c r="H5" s="7" t="s">
        <v>27</v>
      </c>
      <c r="I5" s="8" t="str">
        <f t="shared" si="0"/>
        <v>410526********1605</v>
      </c>
      <c r="J5" s="8" t="str">
        <f>IF(OR(LEN(Q5)=15,LEN(Q5)=18),IF(MOD(MID(Q5,15,3)*1,2),"男","女"),#N/A)</f>
        <v>女</v>
      </c>
      <c r="K5" s="8" cm="1">
        <f ca="1" t="array" ref="K5">_xlfn.IFS(LEN(Q5)=15,DATEDIF(TEXT("19"&amp;MID(Q5,7,6),"0-00-00"),TODAY(),"y"),LEN(Q5)=18,DATEDIF(TEXT(MID(Q5,7,8),"0-00-00"),TODAY(),"y"),TRUE,"身份证错误")</f>
        <v>58</v>
      </c>
      <c r="L5" s="7"/>
      <c r="M5" s="7"/>
      <c r="N5" s="7"/>
      <c r="O5" s="8"/>
      <c r="Q5" s="16" t="s">
        <v>28</v>
      </c>
    </row>
    <row r="6" s="2" customFormat="1" ht="16" customHeight="1" spans="1:17">
      <c r="A6" s="6" t="s">
        <v>16</v>
      </c>
      <c r="B6" s="7" t="s">
        <v>17</v>
      </c>
      <c r="C6" s="8">
        <v>3</v>
      </c>
      <c r="D6" s="8"/>
      <c r="E6" s="8"/>
      <c r="F6" s="8" t="s">
        <v>18</v>
      </c>
      <c r="G6" s="7" t="s">
        <v>24</v>
      </c>
      <c r="H6" s="7" t="s">
        <v>29</v>
      </c>
      <c r="I6" s="8" t="str">
        <f t="shared" si="0"/>
        <v>410526********1518</v>
      </c>
      <c r="J6" s="8" t="str">
        <f>IF(OR(LEN(Q6)=15,LEN(Q6)=18),IF(MOD(MID(Q6,15,3)*1,2),"男","女"),#N/A)</f>
        <v>男</v>
      </c>
      <c r="K6" s="8" cm="1">
        <f ca="1" t="array" ref="K6">_xlfn.IFS(LEN(Q6)=15,DATEDIF(TEXT("19"&amp;MID(Q6,7,6),"0-00-00"),TODAY(),"y"),LEN(Q6)=18,DATEDIF(TEXT(MID(Q6,7,8),"0-00-00"),TODAY(),"y"),TRUE,"身份证错误")</f>
        <v>19</v>
      </c>
      <c r="L6" s="8"/>
      <c r="M6" s="8"/>
      <c r="N6" s="7"/>
      <c r="O6" s="7"/>
      <c r="Q6" s="16" t="s">
        <v>30</v>
      </c>
    </row>
    <row r="7" s="2" customFormat="1" ht="16" customHeight="1" spans="1:17">
      <c r="A7" s="6" t="s">
        <v>16</v>
      </c>
      <c r="B7" s="7" t="s">
        <v>17</v>
      </c>
      <c r="C7" s="8">
        <v>1</v>
      </c>
      <c r="D7" s="8">
        <v>1</v>
      </c>
      <c r="E7" s="8">
        <v>3</v>
      </c>
      <c r="F7" s="8" t="s">
        <v>18</v>
      </c>
      <c r="G7" s="7" t="s">
        <v>19</v>
      </c>
      <c r="H7" s="7" t="s">
        <v>31</v>
      </c>
      <c r="I7" s="8" t="str">
        <f t="shared" si="0"/>
        <v>410526********1530</v>
      </c>
      <c r="J7" s="8" t="str">
        <f>IF(OR(LEN(Q7)=15,LEN(Q7)=18),IF(MOD(MID(Q7,15,3)*1,2),"男","女"),#N/A)</f>
        <v>男</v>
      </c>
      <c r="K7" s="8" cm="1">
        <f ca="1" t="array" ref="K7">_xlfn.IFS(LEN(Q7)=15,DATEDIF(TEXT("19"&amp;MID(Q7,7,6),"0-00-00"),TODAY(),"y"),LEN(Q7)=18,DATEDIF(TEXT(MID(Q7,7,8),"0-00-00"),TODAY(),"y"),TRUE,"身份证错误")</f>
        <v>59</v>
      </c>
      <c r="L7" s="7" t="s">
        <v>21</v>
      </c>
      <c r="M7" s="7">
        <v>245</v>
      </c>
      <c r="N7" s="7">
        <v>20250501</v>
      </c>
      <c r="O7" s="8" t="s">
        <v>32</v>
      </c>
      <c r="Q7" s="16" t="s">
        <v>33</v>
      </c>
    </row>
    <row r="8" s="2" customFormat="1" ht="16" customHeight="1" spans="1:17">
      <c r="A8" s="6" t="s">
        <v>16</v>
      </c>
      <c r="B8" s="7" t="s">
        <v>17</v>
      </c>
      <c r="C8" s="8">
        <v>2</v>
      </c>
      <c r="D8" s="8"/>
      <c r="E8" s="8"/>
      <c r="F8" s="8" t="s">
        <v>18</v>
      </c>
      <c r="G8" s="7" t="s">
        <v>24</v>
      </c>
      <c r="H8" s="7" t="s">
        <v>34</v>
      </c>
      <c r="I8" s="8" t="str">
        <f t="shared" si="0"/>
        <v>410526********1545</v>
      </c>
      <c r="J8" s="8" t="str">
        <f>IF(OR(LEN(Q8)=15,LEN(Q8)=18),IF(MOD(MID(Q8,15,3)*1,2),"男","女"),#N/A)</f>
        <v>女</v>
      </c>
      <c r="K8" s="8" cm="1">
        <f ca="1" t="array" ref="K8">_xlfn.IFS(LEN(Q8)=15,DATEDIF(TEXT("19"&amp;MID(Q8,7,6),"0-00-00"),TODAY(),"y"),LEN(Q8)=18,DATEDIF(TEXT(MID(Q8,7,8),"0-00-00"),TODAY(),"y"),TRUE,"身份证错误")</f>
        <v>58</v>
      </c>
      <c r="L8" s="8"/>
      <c r="M8" s="8"/>
      <c r="N8" s="7"/>
      <c r="O8" s="7"/>
      <c r="Q8" s="16" t="s">
        <v>35</v>
      </c>
    </row>
    <row r="9" s="2" customFormat="1" ht="16" customHeight="1" spans="1:17">
      <c r="A9" s="6" t="s">
        <v>16</v>
      </c>
      <c r="B9" s="7" t="s">
        <v>17</v>
      </c>
      <c r="C9" s="8">
        <v>4</v>
      </c>
      <c r="D9" s="8"/>
      <c r="E9" s="8"/>
      <c r="F9" s="8" t="s">
        <v>18</v>
      </c>
      <c r="G9" s="7" t="s">
        <v>24</v>
      </c>
      <c r="H9" s="7" t="s">
        <v>36</v>
      </c>
      <c r="I9" s="8" t="str">
        <f t="shared" si="0"/>
        <v>410526********1542</v>
      </c>
      <c r="J9" s="8" t="str">
        <f>IF(OR(LEN(Q9)=15,LEN(Q9)=18),IF(MOD(MID(Q9,15,3)*1,2),"男","女"),#N/A)</f>
        <v>女</v>
      </c>
      <c r="K9" s="8" cm="1">
        <f ca="1" t="array" ref="K9">_xlfn.IFS(LEN(Q9)=15,DATEDIF(TEXT("19"&amp;MID(Q9,7,6),"0-00-00"),TODAY(),"y"),LEN(Q9)=18,DATEDIF(TEXT(MID(Q9,7,8),"0-00-00"),TODAY(),"y"),TRUE,"身份证错误")</f>
        <v>28</v>
      </c>
      <c r="L9" s="7"/>
      <c r="M9" s="7"/>
      <c r="N9" s="7"/>
      <c r="O9" s="8"/>
      <c r="Q9" s="16" t="s">
        <v>37</v>
      </c>
    </row>
    <row r="10" s="2" customFormat="1" ht="16" customHeight="1" spans="1:17">
      <c r="A10" s="6" t="s">
        <v>16</v>
      </c>
      <c r="B10" s="7" t="s">
        <v>38</v>
      </c>
      <c r="C10" s="8">
        <v>1</v>
      </c>
      <c r="D10" s="8">
        <v>1</v>
      </c>
      <c r="E10" s="8">
        <v>3</v>
      </c>
      <c r="F10" s="8" t="s">
        <v>18</v>
      </c>
      <c r="G10" s="7" t="s">
        <v>19</v>
      </c>
      <c r="H10" s="7" t="s">
        <v>39</v>
      </c>
      <c r="I10" s="8" t="str">
        <f t="shared" si="0"/>
        <v>410526********152X</v>
      </c>
      <c r="J10" s="8" t="str">
        <f>IF(OR(LEN(Q10)=15,LEN(Q10)=18),IF(MOD(MID(Q10,15,3)*1,2),"男","女"),#N/A)</f>
        <v>女</v>
      </c>
      <c r="K10" s="8" cm="1">
        <f ca="1" t="array" ref="K10">_xlfn.IFS(LEN(Q10)=15,DATEDIF(TEXT("19"&amp;MID(Q10,7,6),"0-00-00"),TODAY(),"y"),LEN(Q10)=18,DATEDIF(TEXT(MID(Q10,7,8),"0-00-00"),TODAY(),"y"),TRUE,"身份证错误")</f>
        <v>59</v>
      </c>
      <c r="L10" s="7" t="s">
        <v>21</v>
      </c>
      <c r="M10" s="7">
        <v>245</v>
      </c>
      <c r="N10" s="7">
        <v>20250501</v>
      </c>
      <c r="O10" s="8" t="s">
        <v>32</v>
      </c>
      <c r="Q10" s="16" t="s">
        <v>40</v>
      </c>
    </row>
    <row r="11" s="2" customFormat="1" ht="16" customHeight="1" spans="1:17">
      <c r="A11" s="6" t="s">
        <v>16</v>
      </c>
      <c r="B11" s="7" t="s">
        <v>38</v>
      </c>
      <c r="C11" s="8">
        <v>2</v>
      </c>
      <c r="D11" s="8"/>
      <c r="E11" s="8"/>
      <c r="F11" s="8" t="s">
        <v>18</v>
      </c>
      <c r="G11" s="7" t="s">
        <v>24</v>
      </c>
      <c r="H11" s="7" t="s">
        <v>41</v>
      </c>
      <c r="I11" s="8" t="str">
        <f t="shared" si="0"/>
        <v>410526********153X</v>
      </c>
      <c r="J11" s="8" t="str">
        <f>IF(OR(LEN(Q11)=15,LEN(Q11)=18),IF(MOD(MID(Q11,15,3)*1,2),"男","女"),#N/A)</f>
        <v>男</v>
      </c>
      <c r="K11" s="8" cm="1">
        <f ca="1" t="array" ref="K11">_xlfn.IFS(LEN(Q11)=15,DATEDIF(TEXT("19"&amp;MID(Q11,7,6),"0-00-00"),TODAY(),"y"),LEN(Q11)=18,DATEDIF(TEXT(MID(Q11,7,8),"0-00-00"),TODAY(),"y"),TRUE,"身份证错误")</f>
        <v>60</v>
      </c>
      <c r="L11" s="7"/>
      <c r="M11" s="7"/>
      <c r="N11" s="7"/>
      <c r="O11" s="8"/>
      <c r="Q11" s="16" t="s">
        <v>42</v>
      </c>
    </row>
    <row r="12" s="2" customFormat="1" ht="16" customHeight="1" spans="1:17">
      <c r="A12" s="6" t="s">
        <v>16</v>
      </c>
      <c r="B12" s="7" t="s">
        <v>38</v>
      </c>
      <c r="C12" s="8">
        <v>3</v>
      </c>
      <c r="D12" s="8"/>
      <c r="E12" s="8"/>
      <c r="F12" s="8" t="s">
        <v>18</v>
      </c>
      <c r="G12" s="7" t="s">
        <v>24</v>
      </c>
      <c r="H12" s="7" t="s">
        <v>43</v>
      </c>
      <c r="I12" s="8" t="str">
        <f t="shared" si="0"/>
        <v>410526********1578</v>
      </c>
      <c r="J12" s="8" t="str">
        <f>IF(OR(LEN(Q12)=15,LEN(Q12)=18),IF(MOD(MID(Q12,15,3)*1,2),"男","女"),#N/A)</f>
        <v>男</v>
      </c>
      <c r="K12" s="8" cm="1">
        <f ca="1" t="array" ref="K12">_xlfn.IFS(LEN(Q12)=15,DATEDIF(TEXT("19"&amp;MID(Q12,7,6),"0-00-00"),TODAY(),"y"),LEN(Q12)=18,DATEDIF(TEXT(MID(Q12,7,8),"0-00-00"),TODAY(),"y"),TRUE,"身份证错误")</f>
        <v>39</v>
      </c>
      <c r="L12" s="7"/>
      <c r="M12" s="7"/>
      <c r="N12" s="7"/>
      <c r="O12" s="8"/>
      <c r="Q12" s="16" t="s">
        <v>44</v>
      </c>
    </row>
    <row r="13" s="2" customFormat="1" ht="16" customHeight="1" spans="1:17">
      <c r="A13" s="6" t="s">
        <v>16</v>
      </c>
      <c r="B13" s="7" t="s">
        <v>45</v>
      </c>
      <c r="C13" s="8">
        <v>1</v>
      </c>
      <c r="D13" s="8">
        <v>4</v>
      </c>
      <c r="E13" s="8">
        <v>4</v>
      </c>
      <c r="F13" s="8" t="s">
        <v>46</v>
      </c>
      <c r="G13" s="7" t="s">
        <v>19</v>
      </c>
      <c r="H13" s="7" t="s">
        <v>47</v>
      </c>
      <c r="I13" s="8" t="str">
        <f t="shared" si="0"/>
        <v>410526********1532</v>
      </c>
      <c r="J13" s="8" t="str">
        <f>IF(OR(LEN(Q13)=15,LEN(Q13)=18),IF(MOD(MID(Q13,15,3)*1,2),"男","女"),#N/A)</f>
        <v>男</v>
      </c>
      <c r="K13" s="8" cm="1">
        <f ca="1" t="array" ref="K13">_xlfn.IFS(LEN(Q13)=15,DATEDIF(TEXT("19"&amp;MID(Q13,7,6),"0-00-00"),TODAY(),"y"),LEN(Q13)=18,DATEDIF(TEXT(MID(Q13,7,8),"0-00-00"),TODAY(),"y"),TRUE,"身份证错误")</f>
        <v>39</v>
      </c>
      <c r="L13" s="7" t="s">
        <v>21</v>
      </c>
      <c r="M13" s="7">
        <v>245</v>
      </c>
      <c r="N13" s="7">
        <v>20250501</v>
      </c>
      <c r="O13" s="8" t="s">
        <v>22</v>
      </c>
      <c r="Q13" s="16" t="s">
        <v>48</v>
      </c>
    </row>
    <row r="14" s="2" customFormat="1" ht="16" customHeight="1" spans="1:17">
      <c r="A14" s="6" t="s">
        <v>16</v>
      </c>
      <c r="B14" s="7" t="s">
        <v>45</v>
      </c>
      <c r="C14" s="8">
        <v>3</v>
      </c>
      <c r="D14" s="8"/>
      <c r="E14" s="8"/>
      <c r="F14" s="8" t="s">
        <v>46</v>
      </c>
      <c r="G14" s="7" t="s">
        <v>19</v>
      </c>
      <c r="H14" s="7" t="s">
        <v>49</v>
      </c>
      <c r="I14" s="8" t="str">
        <f t="shared" si="0"/>
        <v>410526********0916</v>
      </c>
      <c r="J14" s="8" t="str">
        <f>IF(OR(LEN(Q14)=15,LEN(Q14)=18),IF(MOD(MID(Q14,15,3)*1,2),"男","女"),#N/A)</f>
        <v>男</v>
      </c>
      <c r="K14" s="8" cm="1">
        <f ca="1" t="array" ref="K14">_xlfn.IFS(LEN(Q14)=15,DATEDIF(TEXT("19"&amp;MID(Q14,7,6),"0-00-00"),TODAY(),"y"),LEN(Q14)=18,DATEDIF(TEXT(MID(Q14,7,8),"0-00-00"),TODAY(),"y"),TRUE,"身份证错误")</f>
        <v>16</v>
      </c>
      <c r="L14" s="7" t="s">
        <v>21</v>
      </c>
      <c r="M14" s="7">
        <v>245</v>
      </c>
      <c r="N14" s="7">
        <v>20250501</v>
      </c>
      <c r="O14" s="8" t="s">
        <v>22</v>
      </c>
      <c r="Q14" s="16" t="s">
        <v>50</v>
      </c>
    </row>
    <row r="15" s="2" customFormat="1" ht="16" customHeight="1" spans="1:17">
      <c r="A15" s="6" t="s">
        <v>16</v>
      </c>
      <c r="B15" s="7" t="s">
        <v>45</v>
      </c>
      <c r="C15" s="8">
        <v>3</v>
      </c>
      <c r="D15" s="8"/>
      <c r="E15" s="8"/>
      <c r="F15" s="8" t="s">
        <v>46</v>
      </c>
      <c r="G15" s="7" t="s">
        <v>19</v>
      </c>
      <c r="H15" s="7" t="s">
        <v>51</v>
      </c>
      <c r="I15" s="8" t="str">
        <f t="shared" si="0"/>
        <v>410526********0139</v>
      </c>
      <c r="J15" s="8" t="str">
        <f>IF(OR(LEN(Q15)=15,LEN(Q15)=18),IF(MOD(MID(Q15,15,3)*1,2),"男","女"),#N/A)</f>
        <v>男</v>
      </c>
      <c r="K15" s="8" cm="1">
        <f ca="1" t="array" ref="K15">_xlfn.IFS(LEN(Q15)=15,DATEDIF(TEXT("19"&amp;MID(Q15,7,6),"0-00-00"),TODAY(),"y"),LEN(Q15)=18,DATEDIF(TEXT(MID(Q15,7,8),"0-00-00"),TODAY(),"y"),TRUE,"身份证错误")</f>
        <v>12</v>
      </c>
      <c r="L15" s="7" t="s">
        <v>21</v>
      </c>
      <c r="M15" s="7">
        <v>245</v>
      </c>
      <c r="N15" s="7">
        <v>20250501</v>
      </c>
      <c r="O15" s="8" t="s">
        <v>22</v>
      </c>
      <c r="Q15" s="16" t="s">
        <v>52</v>
      </c>
    </row>
    <row r="16" s="2" customFormat="1" ht="16" customHeight="1" spans="1:17">
      <c r="A16" s="6" t="s">
        <v>16</v>
      </c>
      <c r="B16" s="7" t="s">
        <v>45</v>
      </c>
      <c r="C16" s="8">
        <v>4</v>
      </c>
      <c r="D16" s="8"/>
      <c r="E16" s="8"/>
      <c r="F16" s="8" t="s">
        <v>46</v>
      </c>
      <c r="G16" s="7" t="s">
        <v>19</v>
      </c>
      <c r="H16" s="7" t="s">
        <v>53</v>
      </c>
      <c r="I16" s="8" t="str">
        <f t="shared" si="0"/>
        <v>410526********0166</v>
      </c>
      <c r="J16" s="8" t="str">
        <f>IF(OR(LEN(Q16)=15,LEN(Q16)=18),IF(MOD(MID(Q16,15,3)*1,2),"男","女"),#N/A)</f>
        <v>女</v>
      </c>
      <c r="K16" s="8" cm="1">
        <f ca="1" t="array" ref="K16">_xlfn.IFS(LEN(Q16)=15,DATEDIF(TEXT("19"&amp;MID(Q16,7,6),"0-00-00"),TODAY(),"y"),LEN(Q16)=18,DATEDIF(TEXT(MID(Q16,7,8),"0-00-00"),TODAY(),"y"),TRUE,"身份证错误")</f>
        <v>10</v>
      </c>
      <c r="L16" s="7" t="s">
        <v>21</v>
      </c>
      <c r="M16" s="7">
        <v>245</v>
      </c>
      <c r="N16" s="7">
        <v>20250501</v>
      </c>
      <c r="O16" s="8" t="s">
        <v>22</v>
      </c>
      <c r="Q16" s="16" t="s">
        <v>54</v>
      </c>
    </row>
    <row r="17" s="2" customFormat="1" ht="16" customHeight="1" spans="1:17">
      <c r="A17" s="6" t="s">
        <v>16</v>
      </c>
      <c r="B17" s="7" t="s">
        <v>55</v>
      </c>
      <c r="C17" s="8">
        <v>1</v>
      </c>
      <c r="D17" s="8">
        <v>1</v>
      </c>
      <c r="E17" s="8">
        <v>6</v>
      </c>
      <c r="F17" s="8" t="s">
        <v>18</v>
      </c>
      <c r="G17" s="7" t="s">
        <v>19</v>
      </c>
      <c r="H17" s="7" t="s">
        <v>56</v>
      </c>
      <c r="I17" s="8" t="str">
        <f t="shared" si="0"/>
        <v>410526********046X</v>
      </c>
      <c r="J17" s="8" t="str">
        <f>IF(OR(LEN(Q17)=15,LEN(Q17)=18),IF(MOD(MID(Q17,15,3)*1,2),"男","女"),#N/A)</f>
        <v>女</v>
      </c>
      <c r="K17" s="8" cm="1">
        <f ca="1" t="array" ref="K17">_xlfn.IFS(LEN(Q17)=15,DATEDIF(TEXT("19"&amp;MID(Q17,7,6),"0-00-00"),TODAY(),"y"),LEN(Q17)=18,DATEDIF(TEXT(MID(Q17,7,8),"0-00-00"),TODAY(),"y"),TRUE,"身份证错误")</f>
        <v>14</v>
      </c>
      <c r="L17" s="7" t="s">
        <v>21</v>
      </c>
      <c r="M17" s="7">
        <v>245</v>
      </c>
      <c r="N17" s="7">
        <v>20250501</v>
      </c>
      <c r="O17" s="8" t="s">
        <v>32</v>
      </c>
      <c r="Q17" s="16" t="s">
        <v>57</v>
      </c>
    </row>
    <row r="18" s="2" customFormat="1" ht="16" customHeight="1" spans="1:17">
      <c r="A18" s="6" t="s">
        <v>16</v>
      </c>
      <c r="B18" s="7" t="s">
        <v>55</v>
      </c>
      <c r="C18" s="8">
        <v>6</v>
      </c>
      <c r="D18" s="8"/>
      <c r="E18" s="8"/>
      <c r="F18" s="8" t="s">
        <v>18</v>
      </c>
      <c r="G18" s="7" t="s">
        <v>24</v>
      </c>
      <c r="H18" s="7" t="s">
        <v>58</v>
      </c>
      <c r="I18" s="8" t="str">
        <f t="shared" si="0"/>
        <v>410526********1536</v>
      </c>
      <c r="J18" s="8" t="str">
        <f>IF(OR(LEN(Q18)=15,LEN(Q18)=18),IF(MOD(MID(Q18,15,3)*1,2),"男","女"),#N/A)</f>
        <v>男</v>
      </c>
      <c r="K18" s="8" cm="1">
        <f ca="1" t="array" ref="K18">_xlfn.IFS(LEN(Q18)=15,DATEDIF(TEXT("19"&amp;MID(Q18,7,6),"0-00-00"),TODAY(),"y"),LEN(Q18)=18,DATEDIF(TEXT(MID(Q18,7,8),"0-00-00"),TODAY(),"y"),TRUE,"身份证错误")</f>
        <v>38</v>
      </c>
      <c r="L18" s="8"/>
      <c r="M18" s="8"/>
      <c r="N18" s="7"/>
      <c r="O18" s="7"/>
      <c r="Q18" s="16" t="s">
        <v>59</v>
      </c>
    </row>
    <row r="19" s="2" customFormat="1" ht="16" customHeight="1" spans="1:17">
      <c r="A19" s="6" t="s">
        <v>16</v>
      </c>
      <c r="B19" s="7" t="s">
        <v>55</v>
      </c>
      <c r="C19" s="8">
        <v>8</v>
      </c>
      <c r="D19" s="8"/>
      <c r="E19" s="8"/>
      <c r="F19" s="8" t="s">
        <v>18</v>
      </c>
      <c r="G19" s="7" t="s">
        <v>24</v>
      </c>
      <c r="H19" s="7" t="s">
        <v>60</v>
      </c>
      <c r="I19" s="8" t="str">
        <f t="shared" si="0"/>
        <v>410526********0125</v>
      </c>
      <c r="J19" s="8" t="str">
        <f>IF(OR(LEN(Q19)=15,LEN(Q19)=18),IF(MOD(MID(Q19,15,3)*1,2),"男","女"),#N/A)</f>
        <v>女</v>
      </c>
      <c r="K19" s="8" cm="1">
        <f ca="1" t="array" ref="K19">_xlfn.IFS(LEN(Q19)=15,DATEDIF(TEXT("19"&amp;MID(Q19,7,6),"0-00-00"),TODAY(),"y"),LEN(Q19)=18,DATEDIF(TEXT(MID(Q19,7,8),"0-00-00"),TODAY(),"y"),TRUE,"身份证错误")</f>
        <v>12</v>
      </c>
      <c r="L19" s="8"/>
      <c r="M19" s="8"/>
      <c r="N19" s="7"/>
      <c r="O19" s="7"/>
      <c r="Q19" s="16" t="s">
        <v>61</v>
      </c>
    </row>
    <row r="20" s="2" customFormat="1" ht="16" customHeight="1" spans="1:17">
      <c r="A20" s="6" t="s">
        <v>16</v>
      </c>
      <c r="B20" s="7" t="s">
        <v>55</v>
      </c>
      <c r="C20" s="8">
        <v>8</v>
      </c>
      <c r="D20" s="8"/>
      <c r="E20" s="8"/>
      <c r="F20" s="8" t="s">
        <v>18</v>
      </c>
      <c r="G20" s="7" t="s">
        <v>24</v>
      </c>
      <c r="H20" s="7" t="s">
        <v>62</v>
      </c>
      <c r="I20" s="8" t="str">
        <f t="shared" si="0"/>
        <v>410526********005X</v>
      </c>
      <c r="J20" s="8" t="str">
        <f>IF(OR(LEN(Q20)=15,LEN(Q20)=18),IF(MOD(MID(Q20,15,3)*1,2),"男","女"),#N/A)</f>
        <v>男</v>
      </c>
      <c r="K20" s="8" cm="1">
        <f ca="1" t="array" ref="K20">_xlfn.IFS(LEN(Q20)=15,DATEDIF(TEXT("19"&amp;MID(Q20,7,6),"0-00-00"),TODAY(),"y"),LEN(Q20)=18,DATEDIF(TEXT(MID(Q20,7,8),"0-00-00"),TODAY(),"y"),TRUE,"身份证错误")</f>
        <v>8</v>
      </c>
      <c r="L20" s="8"/>
      <c r="M20" s="8"/>
      <c r="N20" s="7"/>
      <c r="O20" s="7"/>
      <c r="Q20" s="16" t="s">
        <v>63</v>
      </c>
    </row>
    <row r="21" s="2" customFormat="1" ht="16" customHeight="1" spans="1:17">
      <c r="A21" s="6" t="s">
        <v>16</v>
      </c>
      <c r="B21" s="7" t="s">
        <v>55</v>
      </c>
      <c r="C21" s="9">
        <v>7</v>
      </c>
      <c r="D21" s="8"/>
      <c r="E21" s="8"/>
      <c r="F21" s="8" t="s">
        <v>18</v>
      </c>
      <c r="G21" s="7" t="s">
        <v>24</v>
      </c>
      <c r="H21" s="7" t="s">
        <v>64</v>
      </c>
      <c r="I21" s="8" t="str">
        <f t="shared" si="0"/>
        <v>410526********1544</v>
      </c>
      <c r="J21" s="8" t="str">
        <f>IF(OR(LEN(Q21)=15,LEN(Q21)=18),IF(MOD(MID(Q21,15,3)*1,2),"男","女"),#N/A)</f>
        <v>女</v>
      </c>
      <c r="K21" s="8" cm="1">
        <f ca="1" t="array" ref="K21">_xlfn.IFS(LEN(Q21)=15,DATEDIF(TEXT("19"&amp;MID(Q21,7,6),"0-00-00"),TODAY(),"y"),LEN(Q21)=18,DATEDIF(TEXT(MID(Q21,7,8),"0-00-00"),TODAY(),"y"),TRUE,"身份证错误")</f>
        <v>66</v>
      </c>
      <c r="L21" s="8"/>
      <c r="M21" s="8"/>
      <c r="N21" s="7"/>
      <c r="O21" s="7"/>
      <c r="Q21" s="16" t="s">
        <v>65</v>
      </c>
    </row>
    <row r="22" s="2" customFormat="1" ht="16" customHeight="1" spans="1:17">
      <c r="A22" s="6" t="s">
        <v>16</v>
      </c>
      <c r="B22" s="7" t="s">
        <v>55</v>
      </c>
      <c r="C22" s="9">
        <v>7</v>
      </c>
      <c r="D22" s="8"/>
      <c r="E22" s="8"/>
      <c r="F22" s="8" t="s">
        <v>18</v>
      </c>
      <c r="G22" s="7" t="s">
        <v>24</v>
      </c>
      <c r="H22" s="7" t="s">
        <v>66</v>
      </c>
      <c r="I22" s="8" t="str">
        <f t="shared" si="0"/>
        <v>410526********161X</v>
      </c>
      <c r="J22" s="8" t="str">
        <f>IF(OR(LEN(Q22)=15,LEN(Q22)=18),IF(MOD(MID(Q22,15,3)*1,2),"男","女"),#N/A)</f>
        <v>男</v>
      </c>
      <c r="K22" s="8" cm="1">
        <f ca="1" t="array" ref="K22">_xlfn.IFS(LEN(Q22)=15,DATEDIF(TEXT("19"&amp;MID(Q22,7,6),"0-00-00"),TODAY(),"y"),LEN(Q22)=18,DATEDIF(TEXT(MID(Q22,7,8),"0-00-00"),TODAY(),"y"),TRUE,"身份证错误")</f>
        <v>66</v>
      </c>
      <c r="L22" s="7"/>
      <c r="M22" s="7"/>
      <c r="N22" s="7"/>
      <c r="O22" s="8"/>
      <c r="Q22" s="16" t="s">
        <v>67</v>
      </c>
    </row>
    <row r="23" s="2" customFormat="1" ht="16" customHeight="1" spans="1:17">
      <c r="A23" s="6" t="s">
        <v>16</v>
      </c>
      <c r="B23" s="7" t="s">
        <v>68</v>
      </c>
      <c r="C23" s="8">
        <v>1</v>
      </c>
      <c r="D23" s="8">
        <v>1</v>
      </c>
      <c r="E23" s="8">
        <v>2</v>
      </c>
      <c r="F23" s="8" t="s">
        <v>18</v>
      </c>
      <c r="G23" s="7" t="s">
        <v>19</v>
      </c>
      <c r="H23" s="7" t="s">
        <v>69</v>
      </c>
      <c r="I23" s="8" t="str">
        <f t="shared" si="0"/>
        <v>410526********1529</v>
      </c>
      <c r="J23" s="8" t="str">
        <f>IF(OR(LEN(Q23)=15,LEN(Q23)=18),IF(MOD(MID(Q23,15,3)*1,2),"男","女"),#N/A)</f>
        <v>女</v>
      </c>
      <c r="K23" s="8" cm="1">
        <f ca="1" t="array" ref="K23">_xlfn.IFS(LEN(Q23)=15,DATEDIF(TEXT("19"&amp;MID(Q23,7,6),"0-00-00"),TODAY(),"y"),LEN(Q23)=18,DATEDIF(TEXT(MID(Q23,7,8),"0-00-00"),TODAY(),"y"),TRUE,"身份证错误")</f>
        <v>70</v>
      </c>
      <c r="L23" s="7" t="s">
        <v>21</v>
      </c>
      <c r="M23" s="7">
        <v>245</v>
      </c>
      <c r="N23" s="7">
        <v>20250501</v>
      </c>
      <c r="O23" s="8" t="s">
        <v>22</v>
      </c>
      <c r="Q23" s="16" t="s">
        <v>70</v>
      </c>
    </row>
    <row r="24" s="2" customFormat="1" ht="16" customHeight="1" spans="1:17">
      <c r="A24" s="6" t="s">
        <v>16</v>
      </c>
      <c r="B24" s="7" t="s">
        <v>68</v>
      </c>
      <c r="C24" s="8">
        <v>2</v>
      </c>
      <c r="D24" s="8"/>
      <c r="E24" s="8"/>
      <c r="F24" s="8" t="s">
        <v>18</v>
      </c>
      <c r="G24" s="7" t="s">
        <v>24</v>
      </c>
      <c r="H24" s="7" t="s">
        <v>71</v>
      </c>
      <c r="I24" s="8" t="str">
        <f t="shared" si="0"/>
        <v>410526********151X</v>
      </c>
      <c r="J24" s="8" t="str">
        <f>IF(OR(LEN(Q24)=15,LEN(Q24)=18),IF(MOD(MID(Q24,15,3)*1,2),"男","女"),#N/A)</f>
        <v>男</v>
      </c>
      <c r="K24" s="8" cm="1">
        <f ca="1" t="array" ref="K24">_xlfn.IFS(LEN(Q24)=15,DATEDIF(TEXT("19"&amp;MID(Q24,7,6),"0-00-00"),TODAY(),"y"),LEN(Q24)=18,DATEDIF(TEXT(MID(Q24,7,8),"0-00-00"),TODAY(),"y"),TRUE,"身份证错误")</f>
        <v>69</v>
      </c>
      <c r="L24" s="8"/>
      <c r="M24" s="8"/>
      <c r="N24" s="7"/>
      <c r="O24" s="7"/>
      <c r="Q24" s="16" t="s">
        <v>72</v>
      </c>
    </row>
    <row r="25" s="2" customFormat="1" ht="16" customHeight="1" spans="1:17">
      <c r="A25" s="6" t="s">
        <v>16</v>
      </c>
      <c r="B25" s="7" t="s">
        <v>73</v>
      </c>
      <c r="C25" s="8">
        <v>1</v>
      </c>
      <c r="D25" s="8">
        <v>1</v>
      </c>
      <c r="E25" s="8">
        <v>2</v>
      </c>
      <c r="F25" s="8" t="s">
        <v>18</v>
      </c>
      <c r="G25" s="7" t="s">
        <v>19</v>
      </c>
      <c r="H25" s="7" t="s">
        <v>74</v>
      </c>
      <c r="I25" s="8" t="str">
        <f t="shared" si="0"/>
        <v>410526********1541</v>
      </c>
      <c r="J25" s="8" t="str">
        <f>IF(OR(LEN(Q25)=15,LEN(Q25)=18),IF(MOD(MID(Q25,15,3)*1,2),"男","女"),#N/A)</f>
        <v>女</v>
      </c>
      <c r="K25" s="8" cm="1">
        <f ca="1" t="array" ref="K25">_xlfn.IFS(LEN(Q25)=15,DATEDIF(TEXT("19"&amp;MID(Q25,7,6),"0-00-00"),TODAY(),"y"),LEN(Q25)=18,DATEDIF(TEXT(MID(Q25,7,8),"0-00-00"),TODAY(),"y"),TRUE,"身份证错误")</f>
        <v>60</v>
      </c>
      <c r="L25" s="7" t="s">
        <v>21</v>
      </c>
      <c r="M25" s="7">
        <v>245</v>
      </c>
      <c r="N25" s="7">
        <v>20250501</v>
      </c>
      <c r="O25" s="8" t="s">
        <v>22</v>
      </c>
      <c r="Q25" s="16" t="s">
        <v>75</v>
      </c>
    </row>
    <row r="26" s="2" customFormat="1" ht="16" customHeight="1" spans="1:17">
      <c r="A26" s="6" t="s">
        <v>16</v>
      </c>
      <c r="B26" s="7" t="s">
        <v>73</v>
      </c>
      <c r="C26" s="8">
        <v>2</v>
      </c>
      <c r="D26" s="8"/>
      <c r="E26" s="8"/>
      <c r="F26" s="8" t="s">
        <v>18</v>
      </c>
      <c r="G26" s="7" t="s">
        <v>24</v>
      </c>
      <c r="H26" s="7" t="s">
        <v>76</v>
      </c>
      <c r="I26" s="8" t="str">
        <f t="shared" si="0"/>
        <v>410526********1535</v>
      </c>
      <c r="J26" s="8" t="str">
        <f>IF(OR(LEN(Q26)=15,LEN(Q26)=18),IF(MOD(MID(Q26,15,3)*1,2),"男","女"),#N/A)</f>
        <v>男</v>
      </c>
      <c r="K26" s="8" cm="1">
        <f ca="1" t="array" ref="K26">_xlfn.IFS(LEN(Q26)=15,DATEDIF(TEXT("19"&amp;MID(Q26,7,6),"0-00-00"),TODAY(),"y"),LEN(Q26)=18,DATEDIF(TEXT(MID(Q26,7,8),"0-00-00"),TODAY(),"y"),TRUE,"身份证错误")</f>
        <v>59</v>
      </c>
      <c r="L26" s="8"/>
      <c r="M26" s="8"/>
      <c r="N26" s="7"/>
      <c r="O26" s="7"/>
      <c r="Q26" s="16" t="s">
        <v>77</v>
      </c>
    </row>
    <row r="27" s="2" customFormat="1" ht="16" customHeight="1" spans="1:17">
      <c r="A27" s="6" t="s">
        <v>16</v>
      </c>
      <c r="B27" s="7" t="s">
        <v>73</v>
      </c>
      <c r="C27" s="8">
        <v>1</v>
      </c>
      <c r="D27" s="8">
        <v>1</v>
      </c>
      <c r="E27" s="8">
        <v>2</v>
      </c>
      <c r="F27" s="8" t="s">
        <v>18</v>
      </c>
      <c r="G27" s="7" t="s">
        <v>19</v>
      </c>
      <c r="H27" s="7" t="s">
        <v>78</v>
      </c>
      <c r="I27" s="8" t="str">
        <f t="shared" si="0"/>
        <v>410526********5151</v>
      </c>
      <c r="J27" s="8" t="str">
        <f>IF(OR(LEN(Q27)=15,LEN(Q27)=18),IF(MOD(MID(Q27,15,3)*1,2),"男","女"),#N/A)</f>
        <v>男</v>
      </c>
      <c r="K27" s="8" cm="1">
        <f ca="1" t="array" ref="K27">_xlfn.IFS(LEN(Q27)=15,DATEDIF(TEXT("19"&amp;MID(Q27,7,6),"0-00-00"),TODAY(),"y"),LEN(Q27)=18,DATEDIF(TEXT(MID(Q27,7,8),"0-00-00"),TODAY(),"y"),TRUE,"身份证错误")</f>
        <v>79</v>
      </c>
      <c r="L27" s="7" t="s">
        <v>21</v>
      </c>
      <c r="M27" s="7">
        <v>245</v>
      </c>
      <c r="N27" s="7">
        <v>20250501</v>
      </c>
      <c r="O27" s="8" t="s">
        <v>32</v>
      </c>
      <c r="Q27" s="16" t="s">
        <v>79</v>
      </c>
    </row>
    <row r="28" s="2" customFormat="1" ht="16" customHeight="1" spans="1:17">
      <c r="A28" s="6" t="s">
        <v>16</v>
      </c>
      <c r="B28" s="7" t="s">
        <v>73</v>
      </c>
      <c r="C28" s="8">
        <v>1</v>
      </c>
      <c r="D28" s="8"/>
      <c r="E28" s="8"/>
      <c r="F28" s="8" t="s">
        <v>18</v>
      </c>
      <c r="G28" s="7" t="s">
        <v>24</v>
      </c>
      <c r="H28" s="7" t="s">
        <v>80</v>
      </c>
      <c r="I28" s="8" t="str">
        <f t="shared" si="0"/>
        <v>410526********1564</v>
      </c>
      <c r="J28" s="8" t="str">
        <f>IF(OR(LEN(Q28)=15,LEN(Q28)=18),IF(MOD(MID(Q28,15,3)*1,2),"男","女"),#N/A)</f>
        <v>女</v>
      </c>
      <c r="K28" s="8" cm="1">
        <f ca="1" t="array" ref="K28">_xlfn.IFS(LEN(Q28)=15,DATEDIF(TEXT("19"&amp;MID(Q28,7,6),"0-00-00"),TODAY(),"y"),LEN(Q28)=18,DATEDIF(TEXT(MID(Q28,7,8),"0-00-00"),TODAY(),"y"),TRUE,"身份证错误")</f>
        <v>71</v>
      </c>
      <c r="L28" s="8"/>
      <c r="M28" s="8"/>
      <c r="N28" s="7"/>
      <c r="O28" s="7"/>
      <c r="Q28" s="16" t="s">
        <v>81</v>
      </c>
    </row>
    <row r="29" s="2" customFormat="1" ht="16" customHeight="1" spans="1:17">
      <c r="A29" s="6" t="s">
        <v>16</v>
      </c>
      <c r="B29" s="7" t="s">
        <v>82</v>
      </c>
      <c r="C29" s="8">
        <v>1</v>
      </c>
      <c r="D29" s="8">
        <v>1</v>
      </c>
      <c r="E29" s="8">
        <v>2</v>
      </c>
      <c r="F29" s="8" t="s">
        <v>18</v>
      </c>
      <c r="G29" s="7" t="s">
        <v>19</v>
      </c>
      <c r="H29" s="7" t="s">
        <v>83</v>
      </c>
      <c r="I29" s="8" t="str">
        <f>REPLACE(Q29,7,8,"********")</f>
        <v>410526********154X</v>
      </c>
      <c r="J29" s="8" t="str">
        <f t="shared" ref="J29:J60" si="1">IF(OR(LEN(Q29)=15,LEN(Q29)=18),IF(MOD(MID(Q29,15,3)*1,2),"男","女"),#N/A)</f>
        <v>女</v>
      </c>
      <c r="K29" s="8" cm="1">
        <f ca="1" t="array" ref="K29">_xlfn.IFS(LEN(Q29)=15,DATEDIF(TEXT("19"&amp;MID(Q29,7,6),"0-00-00"),TODAY(),"y"),LEN(Q29)=18,DATEDIF(TEXT(MID(Q29,7,8),"0-00-00"),TODAY(),"y"),TRUE,"身份证错误")</f>
        <v>60</v>
      </c>
      <c r="L29" s="8" t="s">
        <v>21</v>
      </c>
      <c r="M29" s="8">
        <v>245</v>
      </c>
      <c r="N29" s="7">
        <v>20250501</v>
      </c>
      <c r="O29" s="7" t="s">
        <v>32</v>
      </c>
      <c r="Q29" s="16" t="s">
        <v>84</v>
      </c>
    </row>
    <row r="30" s="2" customFormat="1" ht="16" customHeight="1" spans="1:17">
      <c r="A30" s="6" t="s">
        <v>16</v>
      </c>
      <c r="B30" s="7" t="s">
        <v>82</v>
      </c>
      <c r="C30" s="8">
        <v>2</v>
      </c>
      <c r="D30" s="8"/>
      <c r="E30" s="8"/>
      <c r="F30" s="8" t="s">
        <v>18</v>
      </c>
      <c r="G30" s="7" t="s">
        <v>24</v>
      </c>
      <c r="H30" s="7" t="s">
        <v>85</v>
      </c>
      <c r="I30" s="8" t="str">
        <f>REPLACE(Q30,7,8,"********")</f>
        <v>410526********1555</v>
      </c>
      <c r="J30" s="8" t="str">
        <f t="shared" si="1"/>
        <v>男</v>
      </c>
      <c r="K30" s="8" cm="1">
        <f ca="1" t="array" ref="K30">_xlfn.IFS(LEN(Q30)=15,DATEDIF(TEXT("19"&amp;MID(Q30,7,6),"0-00-00"),TODAY(),"y"),LEN(Q30)=18,DATEDIF(TEXT(MID(Q30,7,8),"0-00-00"),TODAY(),"y"),TRUE,"身份证错误")</f>
        <v>61</v>
      </c>
      <c r="L30" s="8"/>
      <c r="M30" s="8"/>
      <c r="N30" s="7"/>
      <c r="O30" s="7"/>
      <c r="Q30" s="16" t="s">
        <v>86</v>
      </c>
    </row>
    <row r="31" s="1" customFormat="1" ht="14.25" spans="1:17">
      <c r="A31" s="6" t="s">
        <v>16</v>
      </c>
      <c r="B31" s="7" t="s">
        <v>82</v>
      </c>
      <c r="C31" s="8">
        <v>1</v>
      </c>
      <c r="D31" s="8">
        <v>1</v>
      </c>
      <c r="E31" s="8">
        <v>5</v>
      </c>
      <c r="F31" s="8" t="s">
        <v>18</v>
      </c>
      <c r="G31" s="7" t="s">
        <v>19</v>
      </c>
      <c r="H31" s="7" t="s">
        <v>87</v>
      </c>
      <c r="I31" s="8" t="str">
        <f>REPLACE(Q31,7,8,"********")</f>
        <v>410526********1559</v>
      </c>
      <c r="J31" s="8" t="str">
        <f t="shared" si="1"/>
        <v>男</v>
      </c>
      <c r="K31" s="8" cm="1">
        <f ca="1" t="array" ref="K31">_xlfn.IFS(LEN(Q31)=15,DATEDIF(TEXT("19"&amp;MID(Q31,7,6),"0-00-00"),TODAY(),"y"),LEN(Q31)=18,DATEDIF(TEXT(MID(Q31,7,8),"0-00-00"),TODAY(),"y"),TRUE,"身份证错误")</f>
        <v>37</v>
      </c>
      <c r="L31" s="7" t="s">
        <v>21</v>
      </c>
      <c r="M31" s="7">
        <v>245</v>
      </c>
      <c r="N31" s="7">
        <v>20250501</v>
      </c>
      <c r="O31" s="8" t="s">
        <v>22</v>
      </c>
      <c r="Q31" s="16" t="s">
        <v>88</v>
      </c>
    </row>
    <row r="32" ht="14.25" spans="1:17">
      <c r="A32" s="6" t="s">
        <v>16</v>
      </c>
      <c r="B32" s="7" t="s">
        <v>82</v>
      </c>
      <c r="C32" s="8">
        <v>2</v>
      </c>
      <c r="D32" s="8"/>
      <c r="E32" s="8"/>
      <c r="F32" s="8" t="s">
        <v>18</v>
      </c>
      <c r="G32" s="7" t="s">
        <v>24</v>
      </c>
      <c r="H32" s="7" t="s">
        <v>89</v>
      </c>
      <c r="I32" s="8" t="str">
        <f>REPLACE(Q32,7,8,"********")</f>
        <v>410526********1545</v>
      </c>
      <c r="J32" s="8" t="str">
        <f t="shared" si="1"/>
        <v>女</v>
      </c>
      <c r="K32" s="8" cm="1">
        <f ca="1" t="array" ref="K32">_xlfn.IFS(LEN(Q32)=15,DATEDIF(TEXT("19"&amp;MID(Q32,7,6),"0-00-00"),TODAY(),"y"),LEN(Q32)=18,DATEDIF(TEXT(MID(Q32,7,8),"0-00-00"),TODAY(),"y"),TRUE,"身份证错误")</f>
        <v>38</v>
      </c>
      <c r="L32" s="8"/>
      <c r="M32" s="8"/>
      <c r="N32" s="7"/>
      <c r="O32" s="7"/>
      <c r="Q32" s="16" t="s">
        <v>90</v>
      </c>
    </row>
    <row r="33" ht="14.25" spans="1:17">
      <c r="A33" s="6" t="s">
        <v>16</v>
      </c>
      <c r="B33" s="7" t="s">
        <v>82</v>
      </c>
      <c r="C33" s="8">
        <v>4</v>
      </c>
      <c r="D33" s="8"/>
      <c r="E33" s="8"/>
      <c r="F33" s="8" t="s">
        <v>18</v>
      </c>
      <c r="G33" s="7" t="s">
        <v>24</v>
      </c>
      <c r="H33" s="7" t="s">
        <v>91</v>
      </c>
      <c r="I33" s="8" t="str">
        <f>REPLACE(Q33,7,8,"********")</f>
        <v>410526********0227</v>
      </c>
      <c r="J33" s="8" t="str">
        <f t="shared" si="1"/>
        <v>女</v>
      </c>
      <c r="K33" s="8" cm="1">
        <f ca="1" t="array" ref="K33">_xlfn.IFS(LEN(Q33)=15,DATEDIF(TEXT("19"&amp;MID(Q33,7,6),"0-00-00"),TODAY(),"y"),LEN(Q33)=18,DATEDIF(TEXT(MID(Q33,7,8),"0-00-00"),TODAY(),"y"),TRUE,"身份证错误")</f>
        <v>14</v>
      </c>
      <c r="L33" s="8"/>
      <c r="M33" s="8"/>
      <c r="N33" s="7"/>
      <c r="O33" s="7"/>
      <c r="Q33" s="16" t="s">
        <v>92</v>
      </c>
    </row>
    <row r="34" ht="14.25" spans="1:17">
      <c r="A34" s="6" t="s">
        <v>16</v>
      </c>
      <c r="B34" s="7" t="s">
        <v>82</v>
      </c>
      <c r="C34" s="8">
        <v>4</v>
      </c>
      <c r="D34" s="8"/>
      <c r="E34" s="8"/>
      <c r="F34" s="8" t="s">
        <v>18</v>
      </c>
      <c r="G34" s="7" t="s">
        <v>24</v>
      </c>
      <c r="H34" s="7" t="s">
        <v>93</v>
      </c>
      <c r="I34" s="8" t="str">
        <f t="shared" ref="I34:I62" si="2">REPLACE(Q34,7,8,"********")</f>
        <v>410526********0747</v>
      </c>
      <c r="J34" s="8" t="str">
        <f t="shared" si="1"/>
        <v>女</v>
      </c>
      <c r="K34" s="8" cm="1">
        <f ca="1" t="array" ref="K34">_xlfn.IFS(LEN(Q34)=15,DATEDIF(TEXT("19"&amp;MID(Q34,7,6),"0-00-00"),TODAY(),"y"),LEN(Q34)=18,DATEDIF(TEXT(MID(Q34,7,8),"0-00-00"),TODAY(),"y"),TRUE,"身份证错误")</f>
        <v>12</v>
      </c>
      <c r="L34" s="8"/>
      <c r="M34" s="8"/>
      <c r="N34" s="7"/>
      <c r="O34" s="7"/>
      <c r="Q34" s="16" t="s">
        <v>94</v>
      </c>
    </row>
    <row r="35" ht="14.25" spans="1:17">
      <c r="A35" s="6" t="s">
        <v>16</v>
      </c>
      <c r="B35" s="7" t="s">
        <v>82</v>
      </c>
      <c r="C35" s="8">
        <v>3</v>
      </c>
      <c r="D35" s="8"/>
      <c r="E35" s="8"/>
      <c r="F35" s="8" t="s">
        <v>18</v>
      </c>
      <c r="G35" s="7" t="s">
        <v>24</v>
      </c>
      <c r="H35" s="7" t="s">
        <v>95</v>
      </c>
      <c r="I35" s="8" t="str">
        <f t="shared" si="2"/>
        <v>410526********0677</v>
      </c>
      <c r="J35" s="8" t="str">
        <f t="shared" si="1"/>
        <v>男</v>
      </c>
      <c r="K35" s="8" cm="1">
        <f ca="1" t="array" ref="K35">_xlfn.IFS(LEN(Q35)=15,DATEDIF(TEXT("19"&amp;MID(Q35,7,6),"0-00-00"),TODAY(),"y"),LEN(Q35)=18,DATEDIF(TEXT(MID(Q35,7,8),"0-00-00"),TODAY(),"y"),TRUE,"身份证错误")</f>
        <v>9</v>
      </c>
      <c r="L35" s="8"/>
      <c r="M35" s="8"/>
      <c r="N35" s="7"/>
      <c r="O35" s="8"/>
      <c r="Q35" s="16" t="s">
        <v>96</v>
      </c>
    </row>
    <row r="36" ht="14.25" spans="1:17">
      <c r="A36" s="6" t="s">
        <v>16</v>
      </c>
      <c r="B36" s="7" t="s">
        <v>97</v>
      </c>
      <c r="C36" s="8">
        <v>1</v>
      </c>
      <c r="D36" s="8">
        <v>1</v>
      </c>
      <c r="E36" s="8">
        <v>5</v>
      </c>
      <c r="F36" s="8" t="s">
        <v>18</v>
      </c>
      <c r="G36" s="7" t="s">
        <v>19</v>
      </c>
      <c r="H36" s="7" t="s">
        <v>98</v>
      </c>
      <c r="I36" s="8" t="str">
        <f t="shared" si="2"/>
        <v>410526********1610</v>
      </c>
      <c r="J36" s="8" t="str">
        <f t="shared" si="1"/>
        <v>男</v>
      </c>
      <c r="K36" s="8" cm="1">
        <f ca="1" t="array" ref="K36">_xlfn.IFS(LEN(Q36)=15,DATEDIF(TEXT("19"&amp;MID(Q36,7,6),"0-00-00"),TODAY(),"y"),LEN(Q36)=18,DATEDIF(TEXT(MID(Q36,7,8),"0-00-00"),TODAY(),"y"),TRUE,"身份证错误")</f>
        <v>55</v>
      </c>
      <c r="L36" s="8" t="s">
        <v>21</v>
      </c>
      <c r="M36" s="8">
        <v>245</v>
      </c>
      <c r="N36" s="7">
        <v>20250501</v>
      </c>
      <c r="O36" s="7" t="s">
        <v>32</v>
      </c>
      <c r="Q36" s="16" t="s">
        <v>99</v>
      </c>
    </row>
    <row r="37" ht="14.25" spans="1:17">
      <c r="A37" s="6" t="s">
        <v>16</v>
      </c>
      <c r="B37" s="7" t="s">
        <v>97</v>
      </c>
      <c r="C37" s="8">
        <v>3</v>
      </c>
      <c r="D37" s="8"/>
      <c r="E37" s="8"/>
      <c r="F37" s="8" t="s">
        <v>18</v>
      </c>
      <c r="G37" s="7" t="s">
        <v>24</v>
      </c>
      <c r="H37" s="7" t="s">
        <v>100</v>
      </c>
      <c r="I37" s="8" t="str">
        <f t="shared" si="2"/>
        <v>410526********1531</v>
      </c>
      <c r="J37" s="8" t="str">
        <f t="shared" si="1"/>
        <v>男</v>
      </c>
      <c r="K37" s="8" cm="1">
        <f ca="1" t="array" ref="K37">_xlfn.IFS(LEN(Q37)=15,DATEDIF(TEXT("19"&amp;MID(Q37,7,6),"0-00-00"),TODAY(),"y"),LEN(Q37)=18,DATEDIF(TEXT(MID(Q37,7,8),"0-00-00"),TODAY(),"y"),TRUE,"身份证错误")</f>
        <v>30</v>
      </c>
      <c r="L37" s="8"/>
      <c r="M37" s="8"/>
      <c r="N37" s="7"/>
      <c r="O37" s="8"/>
      <c r="Q37" s="16" t="s">
        <v>101</v>
      </c>
    </row>
    <row r="38" ht="14.25" spans="1:17">
      <c r="A38" s="6" t="s">
        <v>16</v>
      </c>
      <c r="B38" s="7" t="s">
        <v>97</v>
      </c>
      <c r="C38" s="8">
        <v>9</v>
      </c>
      <c r="D38" s="8"/>
      <c r="E38" s="8"/>
      <c r="F38" s="8" t="s">
        <v>18</v>
      </c>
      <c r="G38" s="7" t="s">
        <v>24</v>
      </c>
      <c r="H38" s="7" t="s">
        <v>102</v>
      </c>
      <c r="I38" s="8" t="str">
        <f t="shared" si="2"/>
        <v>410526********0521</v>
      </c>
      <c r="J38" s="8" t="str">
        <f t="shared" si="1"/>
        <v>女</v>
      </c>
      <c r="K38" s="8" cm="1">
        <f ca="1" t="array" ref="K38">_xlfn.IFS(LEN(Q38)=15,DATEDIF(TEXT("19"&amp;MID(Q38,7,6),"0-00-00"),TODAY(),"y"),LEN(Q38)=18,DATEDIF(TEXT(MID(Q38,7,8),"0-00-00"),TODAY(),"y"),TRUE,"身份证错误")</f>
        <v>27</v>
      </c>
      <c r="L38" s="8"/>
      <c r="M38" s="8"/>
      <c r="N38" s="7"/>
      <c r="O38" s="7"/>
      <c r="Q38" s="16" t="s">
        <v>103</v>
      </c>
    </row>
    <row r="39" ht="14.25" spans="1:17">
      <c r="A39" s="6" t="s">
        <v>16</v>
      </c>
      <c r="B39" s="7" t="s">
        <v>97</v>
      </c>
      <c r="C39" s="8">
        <v>5</v>
      </c>
      <c r="D39" s="8"/>
      <c r="E39" s="8"/>
      <c r="F39" s="8" t="s">
        <v>18</v>
      </c>
      <c r="G39" s="7" t="s">
        <v>24</v>
      </c>
      <c r="H39" s="7" t="s">
        <v>104</v>
      </c>
      <c r="I39" s="8" t="str">
        <f t="shared" si="2"/>
        <v>410526********0865</v>
      </c>
      <c r="J39" s="8" t="str">
        <f t="shared" si="1"/>
        <v>女</v>
      </c>
      <c r="K39" s="8" cm="1">
        <f ca="1" t="array" ref="K39">_xlfn.IFS(LEN(Q39)=15,DATEDIF(TEXT("19"&amp;MID(Q39,7,6),"0-00-00"),TODAY(),"y"),LEN(Q39)=18,DATEDIF(TEXT(MID(Q39,7,8),"0-00-00"),TODAY(),"y"),TRUE,"身份证错误")</f>
        <v>8</v>
      </c>
      <c r="L39" s="8"/>
      <c r="M39" s="8"/>
      <c r="N39" s="7"/>
      <c r="O39" s="8"/>
      <c r="Q39" s="16" t="s">
        <v>105</v>
      </c>
    </row>
    <row r="40" ht="14.25" spans="1:17">
      <c r="A40" s="6" t="s">
        <v>16</v>
      </c>
      <c r="B40" s="7" t="s">
        <v>97</v>
      </c>
      <c r="C40" s="8">
        <v>5</v>
      </c>
      <c r="D40" s="8"/>
      <c r="E40" s="8"/>
      <c r="F40" s="8" t="s">
        <v>18</v>
      </c>
      <c r="G40" s="7" t="s">
        <v>24</v>
      </c>
      <c r="H40" s="7" t="s">
        <v>106</v>
      </c>
      <c r="I40" s="8" t="str">
        <f t="shared" si="2"/>
        <v>410526********022x</v>
      </c>
      <c r="J40" s="8" t="str">
        <f t="shared" si="1"/>
        <v>女</v>
      </c>
      <c r="K40" s="8" cm="1">
        <f ca="1" t="array" ref="K40">_xlfn.IFS(LEN(Q40)=15,DATEDIF(TEXT("19"&amp;MID(Q40,7,6),"0-00-00"),TODAY(),"y"),LEN(Q40)=18,DATEDIF(TEXT(MID(Q40,7,8),"0-00-00"),TODAY(),"y"),TRUE,"身份证错误")</f>
        <v>5</v>
      </c>
      <c r="L40" s="8"/>
      <c r="M40" s="8"/>
      <c r="N40" s="7"/>
      <c r="O40" s="7"/>
      <c r="Q40" s="16" t="s">
        <v>107</v>
      </c>
    </row>
    <row r="41" ht="14.25" spans="1:17">
      <c r="A41" s="10" t="s">
        <v>16</v>
      </c>
      <c r="B41" s="7" t="s">
        <v>97</v>
      </c>
      <c r="C41" s="11">
        <v>1</v>
      </c>
      <c r="D41" s="11">
        <v>1</v>
      </c>
      <c r="E41" s="11">
        <v>3</v>
      </c>
      <c r="F41" s="8" t="s">
        <v>18</v>
      </c>
      <c r="G41" s="12" t="s">
        <v>19</v>
      </c>
      <c r="H41" s="7" t="s">
        <v>108</v>
      </c>
      <c r="I41" s="8" t="str">
        <f t="shared" si="2"/>
        <v>410526********1547</v>
      </c>
      <c r="J41" s="8" t="str">
        <f t="shared" si="1"/>
        <v>女</v>
      </c>
      <c r="K41" s="8" cm="1">
        <f ca="1" t="array" ref="K41">_xlfn.IFS(LEN(Q41)=15,DATEDIF(TEXT("19"&amp;MID(Q41,7,6),"0-00-00"),TODAY(),"y"),LEN(Q41)=18,DATEDIF(TEXT(MID(Q41,7,8),"0-00-00"),TODAY(),"y"),TRUE,"身份证错误")</f>
        <v>44</v>
      </c>
      <c r="L41" s="8" t="s">
        <v>21</v>
      </c>
      <c r="M41" s="8">
        <v>245</v>
      </c>
      <c r="N41" s="7">
        <v>20250501</v>
      </c>
      <c r="O41" s="7" t="s">
        <v>32</v>
      </c>
      <c r="Q41" s="16" t="s">
        <v>109</v>
      </c>
    </row>
    <row r="42" ht="14.25" spans="1:17">
      <c r="A42" s="7" t="s">
        <v>16</v>
      </c>
      <c r="B42" s="7" t="s">
        <v>97</v>
      </c>
      <c r="C42" s="7">
        <v>2</v>
      </c>
      <c r="D42" s="7"/>
      <c r="E42" s="7"/>
      <c r="F42" s="8" t="s">
        <v>18</v>
      </c>
      <c r="G42" s="7" t="s">
        <v>24</v>
      </c>
      <c r="H42" s="7" t="s">
        <v>110</v>
      </c>
      <c r="I42" s="8" t="str">
        <f t="shared" si="2"/>
        <v>410526********1530</v>
      </c>
      <c r="J42" s="8" t="str">
        <f t="shared" si="1"/>
        <v>男</v>
      </c>
      <c r="K42" s="8" cm="1">
        <f ca="1" t="array" ref="K42">_xlfn.IFS(LEN(Q42)=15,DATEDIF(TEXT("19"&amp;MID(Q42,7,6),"0-00-00"),TODAY(),"y"),LEN(Q42)=18,DATEDIF(TEXT(MID(Q42,7,8),"0-00-00"),TODAY(),"y"),TRUE,"身份证错误")</f>
        <v>45</v>
      </c>
      <c r="L42" s="8"/>
      <c r="M42" s="8"/>
      <c r="N42" s="7"/>
      <c r="O42" s="7"/>
      <c r="Q42" s="16" t="s">
        <v>111</v>
      </c>
    </row>
    <row r="43" ht="14.25" spans="1:17">
      <c r="A43" s="7" t="s">
        <v>16</v>
      </c>
      <c r="B43" s="7" t="s">
        <v>97</v>
      </c>
      <c r="C43" s="8">
        <v>3</v>
      </c>
      <c r="D43" s="8"/>
      <c r="E43" s="8"/>
      <c r="F43" s="8" t="s">
        <v>18</v>
      </c>
      <c r="G43" s="7" t="s">
        <v>24</v>
      </c>
      <c r="H43" s="7" t="s">
        <v>112</v>
      </c>
      <c r="I43" s="8" t="str">
        <f t="shared" si="2"/>
        <v>410526********0211</v>
      </c>
      <c r="J43" s="8" t="str">
        <f t="shared" si="1"/>
        <v>男</v>
      </c>
      <c r="K43" s="8" cm="1">
        <f ca="1" t="array" ref="K43">_xlfn.IFS(LEN(Q43)=15,DATEDIF(TEXT("19"&amp;MID(Q43,7,6),"0-00-00"),TODAY(),"y"),LEN(Q43)=18,DATEDIF(TEXT(MID(Q43,7,8),"0-00-00"),TODAY(),"y"),TRUE,"身份证错误")</f>
        <v>21</v>
      </c>
      <c r="L43" s="8"/>
      <c r="M43" s="8"/>
      <c r="N43" s="7"/>
      <c r="O43" s="7"/>
      <c r="Q43" s="16" t="s">
        <v>113</v>
      </c>
    </row>
    <row r="44" ht="14.25" spans="1:17">
      <c r="A44" s="7" t="s">
        <v>16</v>
      </c>
      <c r="B44" s="7" t="s">
        <v>97</v>
      </c>
      <c r="C44" s="8">
        <v>1</v>
      </c>
      <c r="D44" s="8">
        <v>1</v>
      </c>
      <c r="E44" s="8">
        <v>4</v>
      </c>
      <c r="F44" s="8" t="s">
        <v>18</v>
      </c>
      <c r="G44" s="7" t="s">
        <v>19</v>
      </c>
      <c r="H44" s="7" t="s">
        <v>114</v>
      </c>
      <c r="I44" s="8" t="str">
        <f t="shared" si="2"/>
        <v>410526********1527</v>
      </c>
      <c r="J44" s="8" t="str">
        <f t="shared" si="1"/>
        <v>女</v>
      </c>
      <c r="K44" s="8" cm="1">
        <f ca="1" t="array" ref="K44">_xlfn.IFS(LEN(Q44)=15,DATEDIF(TEXT("19"&amp;MID(Q44,7,6),"0-00-00"),TODAY(),"y"),LEN(Q44)=18,DATEDIF(TEXT(MID(Q44,7,8),"0-00-00"),TODAY(),"y"),TRUE,"身份证错误")</f>
        <v>74</v>
      </c>
      <c r="L44" s="8" t="s">
        <v>21</v>
      </c>
      <c r="M44" s="8">
        <v>245</v>
      </c>
      <c r="N44" s="7">
        <v>20250501</v>
      </c>
      <c r="O44" s="7" t="s">
        <v>32</v>
      </c>
      <c r="Q44" s="16" t="s">
        <v>115</v>
      </c>
    </row>
    <row r="45" ht="14.25" spans="1:17">
      <c r="A45" s="7" t="s">
        <v>16</v>
      </c>
      <c r="B45" s="7" t="s">
        <v>97</v>
      </c>
      <c r="C45" s="8">
        <v>2</v>
      </c>
      <c r="D45" s="8"/>
      <c r="E45" s="8"/>
      <c r="F45" s="8" t="s">
        <v>18</v>
      </c>
      <c r="G45" s="7" t="s">
        <v>24</v>
      </c>
      <c r="H45" s="7" t="s">
        <v>116</v>
      </c>
      <c r="I45" s="8" t="str">
        <f t="shared" si="2"/>
        <v>410526********1553</v>
      </c>
      <c r="J45" s="8" t="str">
        <f t="shared" si="1"/>
        <v>男</v>
      </c>
      <c r="K45" s="8" cm="1">
        <f ca="1" t="array" ref="K45">_xlfn.IFS(LEN(Q45)=15,DATEDIF(TEXT("19"&amp;MID(Q45,7,6),"0-00-00"),TODAY(),"y"),LEN(Q45)=18,DATEDIF(TEXT(MID(Q45,7,8),"0-00-00"),TODAY(),"y"),TRUE,"身份证错误")</f>
        <v>78</v>
      </c>
      <c r="L45" s="8"/>
      <c r="M45" s="8"/>
      <c r="N45" s="7"/>
      <c r="O45" s="7"/>
      <c r="Q45" s="16" t="s">
        <v>117</v>
      </c>
    </row>
    <row r="46" ht="14.25" spans="1:17">
      <c r="A46" s="7" t="s">
        <v>16</v>
      </c>
      <c r="B46" s="7" t="s">
        <v>97</v>
      </c>
      <c r="C46" s="8">
        <v>3</v>
      </c>
      <c r="D46" s="8"/>
      <c r="E46" s="8"/>
      <c r="F46" s="8" t="s">
        <v>18</v>
      </c>
      <c r="G46" s="7" t="s">
        <v>24</v>
      </c>
      <c r="H46" s="7" t="s">
        <v>118</v>
      </c>
      <c r="I46" s="8" t="str">
        <f t="shared" si="2"/>
        <v>410526********1690</v>
      </c>
      <c r="J46" s="8" t="str">
        <f t="shared" si="1"/>
        <v>男</v>
      </c>
      <c r="K46" s="8" cm="1">
        <f ca="1" t="array" ref="K46">_xlfn.IFS(LEN(Q46)=15,DATEDIF(TEXT("19"&amp;MID(Q46,7,6),"0-00-00"),TODAY(),"y"),LEN(Q46)=18,DATEDIF(TEXT(MID(Q46,7,8),"0-00-00"),TODAY(),"y"),TRUE,"身份证错误")</f>
        <v>42</v>
      </c>
      <c r="L46" s="8"/>
      <c r="M46" s="8"/>
      <c r="N46" s="7"/>
      <c r="O46" s="7"/>
      <c r="Q46" s="16" t="s">
        <v>119</v>
      </c>
    </row>
    <row r="47" ht="14.25" spans="1:17">
      <c r="A47" s="7" t="s">
        <v>16</v>
      </c>
      <c r="B47" s="7" t="s">
        <v>97</v>
      </c>
      <c r="C47" s="8">
        <v>9</v>
      </c>
      <c r="D47" s="8"/>
      <c r="E47" s="8"/>
      <c r="F47" s="8" t="s">
        <v>18</v>
      </c>
      <c r="G47" s="7" t="s">
        <v>24</v>
      </c>
      <c r="H47" s="7" t="s">
        <v>120</v>
      </c>
      <c r="I47" s="8" t="str">
        <f t="shared" si="2"/>
        <v>410526********1642</v>
      </c>
      <c r="J47" s="8" t="str">
        <f t="shared" si="1"/>
        <v>女</v>
      </c>
      <c r="K47" s="8" cm="1">
        <f ca="1" t="array" ref="K47">_xlfn.IFS(LEN(Q47)=15,DATEDIF(TEXT("19"&amp;MID(Q47,7,6),"0-00-00"),TODAY(),"y"),LEN(Q47)=18,DATEDIF(TEXT(MID(Q47,7,8),"0-00-00"),TODAY(),"y"),TRUE,"身份证错误")</f>
        <v>38</v>
      </c>
      <c r="L47" s="8"/>
      <c r="M47" s="8"/>
      <c r="N47" s="7"/>
      <c r="O47" s="7"/>
      <c r="Q47" s="16" t="s">
        <v>121</v>
      </c>
    </row>
    <row r="48" ht="14.25" spans="1:17">
      <c r="A48" s="7" t="s">
        <v>16</v>
      </c>
      <c r="B48" s="7" t="s">
        <v>97</v>
      </c>
      <c r="C48" s="8">
        <v>1</v>
      </c>
      <c r="D48" s="8">
        <v>1</v>
      </c>
      <c r="E48" s="8">
        <v>7</v>
      </c>
      <c r="F48" s="8" t="s">
        <v>18</v>
      </c>
      <c r="G48" s="7" t="s">
        <v>19</v>
      </c>
      <c r="H48" s="7" t="s">
        <v>122</v>
      </c>
      <c r="I48" s="8" t="str">
        <f t="shared" si="2"/>
        <v>410526********153x</v>
      </c>
      <c r="J48" s="8" t="str">
        <f t="shared" si="1"/>
        <v>男</v>
      </c>
      <c r="K48" s="8" cm="1">
        <f ca="1" t="array" ref="K48">_xlfn.IFS(LEN(Q48)=15,DATEDIF(TEXT("19"&amp;MID(Q48,7,6),"0-00-00"),TODAY(),"y"),LEN(Q48)=18,DATEDIF(TEXT(MID(Q48,7,8),"0-00-00"),TODAY(),"y"),TRUE,"身份证错误")</f>
        <v>67</v>
      </c>
      <c r="L48" s="7" t="s">
        <v>21</v>
      </c>
      <c r="M48" s="7">
        <v>245</v>
      </c>
      <c r="N48" s="7">
        <v>20250501</v>
      </c>
      <c r="O48" s="8" t="s">
        <v>22</v>
      </c>
      <c r="Q48" s="16" t="s">
        <v>123</v>
      </c>
    </row>
    <row r="49" ht="14.25" spans="1:17">
      <c r="A49" s="7" t="s">
        <v>16</v>
      </c>
      <c r="B49" s="7" t="s">
        <v>97</v>
      </c>
      <c r="C49" s="8">
        <v>2</v>
      </c>
      <c r="D49" s="8"/>
      <c r="E49" s="8"/>
      <c r="F49" s="8" t="s">
        <v>18</v>
      </c>
      <c r="G49" s="7" t="s">
        <v>24</v>
      </c>
      <c r="H49" s="7" t="s">
        <v>124</v>
      </c>
      <c r="I49" s="8" t="str">
        <f t="shared" si="2"/>
        <v>410526********1523</v>
      </c>
      <c r="J49" s="8" t="str">
        <f t="shared" si="1"/>
        <v>女</v>
      </c>
      <c r="K49" s="8" cm="1">
        <f ca="1" t="array" ref="K49">_xlfn.IFS(LEN(Q49)=15,DATEDIF(TEXT("19"&amp;MID(Q49,7,6),"0-00-00"),TODAY(),"y"),LEN(Q49)=18,DATEDIF(TEXT(MID(Q49,7,8),"0-00-00"),TODAY(),"y"),TRUE,"身份证错误")</f>
        <v>64</v>
      </c>
      <c r="L49" s="8"/>
      <c r="M49" s="8"/>
      <c r="N49" s="7"/>
      <c r="O49" s="7"/>
      <c r="Q49" s="16" t="s">
        <v>125</v>
      </c>
    </row>
    <row r="50" ht="14.25" spans="1:17">
      <c r="A50" s="7" t="s">
        <v>16</v>
      </c>
      <c r="B50" s="7" t="s">
        <v>97</v>
      </c>
      <c r="C50" s="8">
        <v>3</v>
      </c>
      <c r="D50" s="8"/>
      <c r="E50" s="8"/>
      <c r="F50" s="8" t="s">
        <v>18</v>
      </c>
      <c r="G50" s="7" t="s">
        <v>24</v>
      </c>
      <c r="H50" s="7" t="s">
        <v>126</v>
      </c>
      <c r="I50" s="8" t="str">
        <f t="shared" si="2"/>
        <v>410526********1559</v>
      </c>
      <c r="J50" s="8" t="str">
        <f t="shared" si="1"/>
        <v>男</v>
      </c>
      <c r="K50" s="8" cm="1">
        <f ca="1" t="array" ref="K50">_xlfn.IFS(LEN(Q50)=15,DATEDIF(TEXT("19"&amp;MID(Q50,7,6),"0-00-00"),TODAY(),"y"),LEN(Q50)=18,DATEDIF(TEXT(MID(Q50,7,8),"0-00-00"),TODAY(),"y"),TRUE,"身份证错误")</f>
        <v>37</v>
      </c>
      <c r="L50" s="8"/>
      <c r="M50" s="8"/>
      <c r="N50" s="7"/>
      <c r="O50" s="7"/>
      <c r="Q50" s="16" t="s">
        <v>127</v>
      </c>
    </row>
    <row r="51" ht="14.25" spans="1:17">
      <c r="A51" s="7" t="s">
        <v>16</v>
      </c>
      <c r="B51" s="7" t="s">
        <v>97</v>
      </c>
      <c r="C51" s="8">
        <v>9</v>
      </c>
      <c r="D51" s="8"/>
      <c r="E51" s="8"/>
      <c r="F51" s="8" t="s">
        <v>18</v>
      </c>
      <c r="G51" s="7" t="s">
        <v>24</v>
      </c>
      <c r="H51" s="7" t="s">
        <v>128</v>
      </c>
      <c r="I51" s="8" t="str">
        <f t="shared" si="2"/>
        <v>410526********1521</v>
      </c>
      <c r="J51" s="8" t="str">
        <f t="shared" si="1"/>
        <v>女</v>
      </c>
      <c r="K51" s="8" cm="1">
        <f ca="1" t="array" ref="K51">_xlfn.IFS(LEN(Q51)=15,DATEDIF(TEXT("19"&amp;MID(Q51,7,6),"0-00-00"),TODAY(),"y"),LEN(Q51)=18,DATEDIF(TEXT(MID(Q51,7,8),"0-00-00"),TODAY(),"y"),TRUE,"身份证错误")</f>
        <v>32</v>
      </c>
      <c r="L51" s="8"/>
      <c r="M51" s="8"/>
      <c r="N51" s="7"/>
      <c r="O51" s="7"/>
      <c r="Q51" s="16" t="s">
        <v>129</v>
      </c>
    </row>
    <row r="52" ht="14.25" spans="1:17">
      <c r="A52" s="7" t="s">
        <v>16</v>
      </c>
      <c r="B52" s="7" t="s">
        <v>97</v>
      </c>
      <c r="C52" s="8">
        <v>5</v>
      </c>
      <c r="D52" s="8"/>
      <c r="E52" s="8"/>
      <c r="F52" s="8" t="s">
        <v>18</v>
      </c>
      <c r="G52" s="7" t="s">
        <v>24</v>
      </c>
      <c r="H52" s="7" t="s">
        <v>130</v>
      </c>
      <c r="I52" s="8" t="str">
        <f t="shared" si="2"/>
        <v>410526********0856</v>
      </c>
      <c r="J52" s="8" t="str">
        <f t="shared" si="1"/>
        <v>男</v>
      </c>
      <c r="K52" s="8" cm="1">
        <f ca="1" t="array" ref="K52">_xlfn.IFS(LEN(Q52)=15,DATEDIF(TEXT("19"&amp;MID(Q52,7,6),"0-00-00"),TODAY(),"y"),LEN(Q52)=18,DATEDIF(TEXT(MID(Q52,7,8),"0-00-00"),TODAY(),"y"),TRUE,"身份证错误")</f>
        <v>13</v>
      </c>
      <c r="L52" s="8"/>
      <c r="M52" s="8"/>
      <c r="N52" s="7"/>
      <c r="O52" s="7"/>
      <c r="Q52" s="16" t="s">
        <v>131</v>
      </c>
    </row>
    <row r="53" ht="14.25" spans="1:17">
      <c r="A53" s="7" t="s">
        <v>16</v>
      </c>
      <c r="B53" s="7" t="s">
        <v>97</v>
      </c>
      <c r="C53" s="8">
        <v>5</v>
      </c>
      <c r="D53" s="8"/>
      <c r="E53" s="8"/>
      <c r="F53" s="8" t="s">
        <v>18</v>
      </c>
      <c r="G53" s="7" t="s">
        <v>24</v>
      </c>
      <c r="H53" s="7" t="s">
        <v>132</v>
      </c>
      <c r="I53" s="8" t="str">
        <f t="shared" si="2"/>
        <v>410526********0171</v>
      </c>
      <c r="J53" s="8" t="str">
        <f t="shared" si="1"/>
        <v>男</v>
      </c>
      <c r="K53" s="8" cm="1">
        <f ca="1" t="array" ref="K53">_xlfn.IFS(LEN(Q53)=15,DATEDIF(TEXT("19"&amp;MID(Q53,7,6),"0-00-00"),TODAY(),"y"),LEN(Q53)=18,DATEDIF(TEXT(MID(Q53,7,8),"0-00-00"),TODAY(),"y"),TRUE,"身份证错误")</f>
        <v>4</v>
      </c>
      <c r="L53" s="8"/>
      <c r="M53" s="8"/>
      <c r="N53" s="7"/>
      <c r="O53" s="7"/>
      <c r="Q53" s="16" t="s">
        <v>133</v>
      </c>
    </row>
    <row r="54" ht="14.25" spans="1:17">
      <c r="A54" s="7" t="s">
        <v>16</v>
      </c>
      <c r="B54" s="7" t="s">
        <v>97</v>
      </c>
      <c r="C54" s="8">
        <v>5</v>
      </c>
      <c r="D54" s="8"/>
      <c r="E54" s="8"/>
      <c r="F54" s="8" t="s">
        <v>18</v>
      </c>
      <c r="G54" s="7" t="s">
        <v>24</v>
      </c>
      <c r="H54" s="7" t="s">
        <v>134</v>
      </c>
      <c r="I54" s="8" t="str">
        <f t="shared" si="2"/>
        <v>410526********0926</v>
      </c>
      <c r="J54" s="8" t="str">
        <f t="shared" si="1"/>
        <v>女</v>
      </c>
      <c r="K54" s="8" cm="1">
        <f ca="1" t="array" ref="K54">_xlfn.IFS(LEN(Q54)=15,DATEDIF(TEXT("19"&amp;MID(Q54,7,6),"0-00-00"),TODAY(),"y"),LEN(Q54)=18,DATEDIF(TEXT(MID(Q54,7,8),"0-00-00"),TODAY(),"y"),TRUE,"身份证错误")</f>
        <v>10</v>
      </c>
      <c r="L54" s="8"/>
      <c r="M54" s="8"/>
      <c r="N54" s="7"/>
      <c r="O54" s="7"/>
      <c r="Q54" s="16" t="s">
        <v>135</v>
      </c>
    </row>
    <row r="55" ht="14.25" spans="1:17">
      <c r="A55" s="7" t="s">
        <v>16</v>
      </c>
      <c r="B55" s="7" t="s">
        <v>136</v>
      </c>
      <c r="C55" s="8">
        <v>1</v>
      </c>
      <c r="D55" s="8">
        <v>1</v>
      </c>
      <c r="E55" s="8">
        <v>4</v>
      </c>
      <c r="F55" s="8" t="s">
        <v>18</v>
      </c>
      <c r="G55" s="7" t="s">
        <v>19</v>
      </c>
      <c r="H55" s="7" t="s">
        <v>137</v>
      </c>
      <c r="I55" s="8" t="str">
        <f t="shared" si="2"/>
        <v>410526********1553</v>
      </c>
      <c r="J55" s="8" t="str">
        <f t="shared" si="1"/>
        <v>男</v>
      </c>
      <c r="K55" s="8" cm="1">
        <f ca="1" t="array" ref="K55">_xlfn.IFS(LEN(Q55)=15,DATEDIF(TEXT("19"&amp;MID(Q55,7,6),"0-00-00"),TODAY(),"y"),LEN(Q55)=18,DATEDIF(TEXT(MID(Q55,7,8),"0-00-00"),TODAY(),"y"),TRUE,"身份证错误")</f>
        <v>57</v>
      </c>
      <c r="L55" s="7" t="s">
        <v>21</v>
      </c>
      <c r="M55" s="7">
        <v>245</v>
      </c>
      <c r="N55" s="7">
        <v>20250501</v>
      </c>
      <c r="O55" s="8" t="s">
        <v>22</v>
      </c>
      <c r="Q55" s="16" t="s">
        <v>138</v>
      </c>
    </row>
    <row r="56" ht="14.25" spans="1:17">
      <c r="A56" s="7" t="s">
        <v>16</v>
      </c>
      <c r="B56" s="7" t="s">
        <v>136</v>
      </c>
      <c r="C56" s="8">
        <v>2</v>
      </c>
      <c r="D56" s="8"/>
      <c r="E56" s="8"/>
      <c r="F56" s="8" t="s">
        <v>18</v>
      </c>
      <c r="G56" s="7" t="s">
        <v>24</v>
      </c>
      <c r="H56" s="7" t="s">
        <v>139</v>
      </c>
      <c r="I56" s="8" t="str">
        <f t="shared" si="2"/>
        <v>410526********1645</v>
      </c>
      <c r="J56" s="8" t="str">
        <f t="shared" si="1"/>
        <v>女</v>
      </c>
      <c r="K56" s="8" cm="1">
        <f ca="1" t="array" ref="K56">_xlfn.IFS(LEN(Q56)=15,DATEDIF(TEXT("19"&amp;MID(Q56,7,6),"0-00-00"),TODAY(),"y"),LEN(Q56)=18,DATEDIF(TEXT(MID(Q56,7,8),"0-00-00"),TODAY(),"y"),TRUE,"身份证错误")</f>
        <v>56</v>
      </c>
      <c r="L56" s="8"/>
      <c r="M56" s="8"/>
      <c r="N56" s="7"/>
      <c r="O56" s="7"/>
      <c r="Q56" s="16" t="s">
        <v>140</v>
      </c>
    </row>
    <row r="57" ht="14.25" spans="1:17">
      <c r="A57" s="7" t="s">
        <v>16</v>
      </c>
      <c r="B57" s="7" t="s">
        <v>136</v>
      </c>
      <c r="C57" s="8">
        <v>3</v>
      </c>
      <c r="D57" s="8"/>
      <c r="E57" s="8"/>
      <c r="F57" s="8" t="s">
        <v>18</v>
      </c>
      <c r="G57" s="7" t="s">
        <v>24</v>
      </c>
      <c r="H57" s="7" t="s">
        <v>141</v>
      </c>
      <c r="I57" s="8" t="str">
        <f t="shared" si="2"/>
        <v>410526********0910</v>
      </c>
      <c r="J57" s="8" t="str">
        <f t="shared" si="1"/>
        <v>男</v>
      </c>
      <c r="K57" s="8" cm="1">
        <f ca="1" t="array" ref="K57">_xlfn.IFS(LEN(Q57)=15,DATEDIF(TEXT("19"&amp;MID(Q57,7,6),"0-00-00"),TODAY(),"y"),LEN(Q57)=18,DATEDIF(TEXT(MID(Q57,7,8),"0-00-00"),TODAY(),"y"),TRUE,"身份证错误")</f>
        <v>15</v>
      </c>
      <c r="L57" s="8"/>
      <c r="M57" s="8"/>
      <c r="N57" s="7"/>
      <c r="O57" s="7"/>
      <c r="Q57" s="16" t="s">
        <v>142</v>
      </c>
    </row>
    <row r="58" ht="14.25" spans="1:17">
      <c r="A58" s="7" t="s">
        <v>16</v>
      </c>
      <c r="B58" s="7" t="s">
        <v>136</v>
      </c>
      <c r="C58" s="8">
        <v>4</v>
      </c>
      <c r="D58" s="8"/>
      <c r="E58" s="8"/>
      <c r="F58" s="8" t="s">
        <v>18</v>
      </c>
      <c r="G58" s="7" t="s">
        <v>24</v>
      </c>
      <c r="H58" s="7" t="s">
        <v>143</v>
      </c>
      <c r="I58" s="8" t="str">
        <f t="shared" si="2"/>
        <v>410526********1562</v>
      </c>
      <c r="J58" s="8" t="str">
        <f t="shared" si="1"/>
        <v>女</v>
      </c>
      <c r="K58" s="8" cm="1">
        <f ca="1" t="array" ref="K58">_xlfn.IFS(LEN(Q58)=15,DATEDIF(TEXT("19"&amp;MID(Q58,7,6),"0-00-00"),TODAY(),"y"),LEN(Q58)=18,DATEDIF(TEXT(MID(Q58,7,8),"0-00-00"),TODAY(),"y"),TRUE,"身份证错误")</f>
        <v>32</v>
      </c>
      <c r="L58" s="8"/>
      <c r="M58" s="8"/>
      <c r="N58" s="7"/>
      <c r="O58" s="7"/>
      <c r="Q58" s="16" t="s">
        <v>144</v>
      </c>
    </row>
    <row r="59" ht="14.25" spans="1:17">
      <c r="A59" s="7" t="s">
        <v>16</v>
      </c>
      <c r="B59" s="7" t="s">
        <v>136</v>
      </c>
      <c r="C59" s="8">
        <v>1</v>
      </c>
      <c r="D59" s="8">
        <v>1</v>
      </c>
      <c r="E59" s="8">
        <v>2</v>
      </c>
      <c r="F59" s="8" t="s">
        <v>18</v>
      </c>
      <c r="G59" s="7" t="s">
        <v>19</v>
      </c>
      <c r="H59" s="7" t="s">
        <v>145</v>
      </c>
      <c r="I59" s="8" t="str">
        <f t="shared" si="2"/>
        <v>410526********1547</v>
      </c>
      <c r="J59" s="8" t="str">
        <f t="shared" si="1"/>
        <v>女</v>
      </c>
      <c r="K59" s="8" cm="1">
        <f ca="1" t="array" ref="K59">_xlfn.IFS(LEN(Q59)=15,DATEDIF(TEXT("19"&amp;MID(Q59,7,6),"0-00-00"),TODAY(),"y"),LEN(Q59)=18,DATEDIF(TEXT(MID(Q59,7,8),"0-00-00"),TODAY(),"y"),TRUE,"身份证错误")</f>
        <v>57</v>
      </c>
      <c r="L59" s="7" t="s">
        <v>21</v>
      </c>
      <c r="M59" s="7">
        <v>245</v>
      </c>
      <c r="N59" s="7">
        <v>20250501</v>
      </c>
      <c r="O59" s="8" t="s">
        <v>22</v>
      </c>
      <c r="Q59" s="16" t="s">
        <v>146</v>
      </c>
    </row>
    <row r="60" ht="14.25" spans="1:17">
      <c r="A60" s="7" t="s">
        <v>16</v>
      </c>
      <c r="B60" s="7" t="s">
        <v>136</v>
      </c>
      <c r="C60" s="8">
        <v>2</v>
      </c>
      <c r="D60" s="8"/>
      <c r="E60" s="8"/>
      <c r="F60" s="8" t="s">
        <v>18</v>
      </c>
      <c r="G60" s="7" t="s">
        <v>24</v>
      </c>
      <c r="H60" s="7" t="s">
        <v>147</v>
      </c>
      <c r="I60" s="8" t="str">
        <f t="shared" si="2"/>
        <v>410526********1558</v>
      </c>
      <c r="J60" s="8" t="str">
        <f t="shared" si="1"/>
        <v>男</v>
      </c>
      <c r="K60" s="8" cm="1">
        <f ca="1" t="array" ref="K60">_xlfn.IFS(LEN(Q60)=15,DATEDIF(TEXT("19"&amp;MID(Q60,7,6),"0-00-00"),TODAY(),"y"),LEN(Q60)=18,DATEDIF(TEXT(MID(Q60,7,8),"0-00-00"),TODAY(),"y"),TRUE,"身份证错误")</f>
        <v>56</v>
      </c>
      <c r="L60" s="8"/>
      <c r="M60" s="8"/>
      <c r="N60" s="7"/>
      <c r="O60" s="7"/>
      <c r="Q60" s="16" t="s">
        <v>148</v>
      </c>
    </row>
    <row r="61" ht="14.25" spans="1:17">
      <c r="A61" s="6" t="s">
        <v>16</v>
      </c>
      <c r="B61" s="7" t="s">
        <v>149</v>
      </c>
      <c r="C61" s="8">
        <v>2</v>
      </c>
      <c r="D61" s="8">
        <v>2</v>
      </c>
      <c r="E61" s="8">
        <v>2</v>
      </c>
      <c r="F61" s="8" t="s">
        <v>46</v>
      </c>
      <c r="G61" s="7" t="s">
        <v>19</v>
      </c>
      <c r="H61" s="7" t="s">
        <v>150</v>
      </c>
      <c r="I61" s="8" t="str">
        <f t="shared" si="2"/>
        <v>410526********1576</v>
      </c>
      <c r="J61" s="8" t="s">
        <v>151</v>
      </c>
      <c r="K61" s="8">
        <v>68</v>
      </c>
      <c r="L61" s="7" t="s">
        <v>21</v>
      </c>
      <c r="M61" s="7">
        <v>245</v>
      </c>
      <c r="N61" s="7">
        <v>20250501</v>
      </c>
      <c r="O61" s="15" t="s">
        <v>32</v>
      </c>
      <c r="Q61" s="8" t="s">
        <v>152</v>
      </c>
    </row>
    <row r="62" ht="14.25" spans="1:17">
      <c r="A62" s="6" t="s">
        <v>16</v>
      </c>
      <c r="B62" s="7" t="s">
        <v>153</v>
      </c>
      <c r="C62" s="8">
        <v>2</v>
      </c>
      <c r="D62" s="8">
        <v>2</v>
      </c>
      <c r="E62" s="8">
        <v>6</v>
      </c>
      <c r="F62" s="8" t="s">
        <v>18</v>
      </c>
      <c r="G62" s="7" t="s">
        <v>19</v>
      </c>
      <c r="H62" s="7" t="s">
        <v>154</v>
      </c>
      <c r="I62" s="8" t="str">
        <f t="shared" si="2"/>
        <v>410526********151X</v>
      </c>
      <c r="J62" s="8" t="s">
        <v>151</v>
      </c>
      <c r="K62" s="8">
        <v>57</v>
      </c>
      <c r="L62" s="7" t="s">
        <v>21</v>
      </c>
      <c r="M62" s="7">
        <v>245</v>
      </c>
      <c r="N62" s="7">
        <v>20250501</v>
      </c>
      <c r="O62" s="15" t="s">
        <v>32</v>
      </c>
      <c r="Q62" s="8" t="s">
        <v>155</v>
      </c>
    </row>
  </sheetData>
  <mergeCells count="1">
    <mergeCell ref="A1:O1"/>
  </mergeCells>
  <conditionalFormatting sqref="H3">
    <cfRule type="duplicateValues" dxfId="0" priority="60"/>
  </conditionalFormatting>
  <conditionalFormatting sqref="H4">
    <cfRule type="duplicateValues" dxfId="0" priority="59"/>
  </conditionalFormatting>
  <conditionalFormatting sqref="H5">
    <cfRule type="duplicateValues" dxfId="0" priority="58"/>
  </conditionalFormatting>
  <conditionalFormatting sqref="H6">
    <cfRule type="duplicateValues" dxfId="0" priority="57"/>
  </conditionalFormatting>
  <conditionalFormatting sqref="H7">
    <cfRule type="duplicateValues" dxfId="0" priority="56"/>
  </conditionalFormatting>
  <conditionalFormatting sqref="H8">
    <cfRule type="duplicateValues" dxfId="0" priority="43"/>
  </conditionalFormatting>
  <conditionalFormatting sqref="H9">
    <cfRule type="duplicateValues" dxfId="0" priority="55"/>
  </conditionalFormatting>
  <conditionalFormatting sqref="H10">
    <cfRule type="duplicateValues" dxfId="0" priority="54"/>
  </conditionalFormatting>
  <conditionalFormatting sqref="H11">
    <cfRule type="duplicateValues" dxfId="0" priority="53"/>
  </conditionalFormatting>
  <conditionalFormatting sqref="H12">
    <cfRule type="duplicateValues" dxfId="0" priority="52"/>
  </conditionalFormatting>
  <conditionalFormatting sqref="H13">
    <cfRule type="duplicateValues" dxfId="0" priority="51"/>
  </conditionalFormatting>
  <conditionalFormatting sqref="H14">
    <cfRule type="duplicateValues" dxfId="0" priority="50"/>
  </conditionalFormatting>
  <conditionalFormatting sqref="H15">
    <cfRule type="duplicateValues" dxfId="0" priority="49"/>
  </conditionalFormatting>
  <conditionalFormatting sqref="H16">
    <cfRule type="duplicateValues" dxfId="0" priority="48"/>
  </conditionalFormatting>
  <conditionalFormatting sqref="H17">
    <cfRule type="duplicateValues" dxfId="0" priority="47"/>
  </conditionalFormatting>
  <conditionalFormatting sqref="H18">
    <cfRule type="duplicateValues" dxfId="0" priority="46"/>
  </conditionalFormatting>
  <conditionalFormatting sqref="H19">
    <cfRule type="duplicateValues" dxfId="0" priority="45"/>
  </conditionalFormatting>
  <conditionalFormatting sqref="H20">
    <cfRule type="duplicateValues" dxfId="0" priority="44"/>
  </conditionalFormatting>
  <conditionalFormatting sqref="H21">
    <cfRule type="duplicateValues" dxfId="0" priority="42"/>
  </conditionalFormatting>
  <conditionalFormatting sqref="H22">
    <cfRule type="duplicateValues" dxfId="0" priority="41"/>
  </conditionalFormatting>
  <conditionalFormatting sqref="H23">
    <cfRule type="duplicateValues" dxfId="0" priority="40"/>
  </conditionalFormatting>
  <conditionalFormatting sqref="H24">
    <cfRule type="duplicateValues" dxfId="0" priority="39"/>
  </conditionalFormatting>
  <conditionalFormatting sqref="H25">
    <cfRule type="duplicateValues" dxfId="0" priority="38"/>
  </conditionalFormatting>
  <conditionalFormatting sqref="H26">
    <cfRule type="duplicateValues" dxfId="0" priority="37"/>
  </conditionalFormatting>
  <conditionalFormatting sqref="H27">
    <cfRule type="duplicateValues" dxfId="0" priority="36"/>
  </conditionalFormatting>
  <conditionalFormatting sqref="H28">
    <cfRule type="duplicateValues" dxfId="0" priority="35"/>
  </conditionalFormatting>
  <conditionalFormatting sqref="H29">
    <cfRule type="duplicateValues" dxfId="0" priority="32"/>
  </conditionalFormatting>
  <conditionalFormatting sqref="H30">
    <cfRule type="duplicateValues" dxfId="0" priority="31"/>
  </conditionalFormatting>
  <conditionalFormatting sqref="H31">
    <cfRule type="duplicateValues" dxfId="0" priority="30"/>
  </conditionalFormatting>
  <conditionalFormatting sqref="H32">
    <cfRule type="duplicateValues" dxfId="0" priority="29"/>
  </conditionalFormatting>
  <conditionalFormatting sqref="H33">
    <cfRule type="duplicateValues" dxfId="0" priority="28"/>
  </conditionalFormatting>
  <conditionalFormatting sqref="H34">
    <cfRule type="duplicateValues" dxfId="0" priority="27"/>
  </conditionalFormatting>
  <conditionalFormatting sqref="H35">
    <cfRule type="duplicateValues" dxfId="0" priority="26"/>
  </conditionalFormatting>
  <conditionalFormatting sqref="H36">
    <cfRule type="duplicateValues" dxfId="0" priority="25"/>
  </conditionalFormatting>
  <conditionalFormatting sqref="H37">
    <cfRule type="duplicateValues" dxfId="0" priority="24"/>
  </conditionalFormatting>
  <conditionalFormatting sqref="H38">
    <cfRule type="duplicateValues" dxfId="0" priority="23"/>
  </conditionalFormatting>
  <conditionalFormatting sqref="H39">
    <cfRule type="duplicateValues" dxfId="0" priority="22"/>
  </conditionalFormatting>
  <conditionalFormatting sqref="H40">
    <cfRule type="duplicateValues" dxfId="0" priority="21"/>
  </conditionalFormatting>
  <conditionalFormatting sqref="H41">
    <cfRule type="duplicateValues" dxfId="0" priority="20"/>
  </conditionalFormatting>
  <conditionalFormatting sqref="H42">
    <cfRule type="duplicateValues" dxfId="0" priority="19"/>
  </conditionalFormatting>
  <conditionalFormatting sqref="H43">
    <cfRule type="duplicateValues" dxfId="0" priority="18"/>
  </conditionalFormatting>
  <conditionalFormatting sqref="H44">
    <cfRule type="duplicateValues" dxfId="0" priority="17"/>
  </conditionalFormatting>
  <conditionalFormatting sqref="H45">
    <cfRule type="duplicateValues" dxfId="0" priority="16"/>
  </conditionalFormatting>
  <conditionalFormatting sqref="H46">
    <cfRule type="duplicateValues" dxfId="0" priority="15"/>
  </conditionalFormatting>
  <conditionalFormatting sqref="H47">
    <cfRule type="duplicateValues" dxfId="0" priority="14"/>
  </conditionalFormatting>
  <conditionalFormatting sqref="H48">
    <cfRule type="duplicateValues" dxfId="0" priority="13"/>
  </conditionalFormatting>
  <conditionalFormatting sqref="H49">
    <cfRule type="duplicateValues" dxfId="0" priority="12"/>
  </conditionalFormatting>
  <conditionalFormatting sqref="H50">
    <cfRule type="duplicateValues" dxfId="0" priority="11"/>
  </conditionalFormatting>
  <conditionalFormatting sqref="H51">
    <cfRule type="duplicateValues" dxfId="0" priority="10"/>
  </conditionalFormatting>
  <conditionalFormatting sqref="H52">
    <cfRule type="duplicateValues" dxfId="0" priority="9"/>
  </conditionalFormatting>
  <conditionalFormatting sqref="H53">
    <cfRule type="duplicateValues" dxfId="0" priority="8"/>
  </conditionalFormatting>
  <conditionalFormatting sqref="H54">
    <cfRule type="duplicateValues" dxfId="0" priority="7"/>
  </conditionalFormatting>
  <conditionalFormatting sqref="H55">
    <cfRule type="duplicateValues" dxfId="0" priority="6"/>
  </conditionalFormatting>
  <conditionalFormatting sqref="H56">
    <cfRule type="duplicateValues" dxfId="0" priority="5"/>
  </conditionalFormatting>
  <conditionalFormatting sqref="H57">
    <cfRule type="duplicateValues" dxfId="0" priority="4"/>
  </conditionalFormatting>
  <conditionalFormatting sqref="H58">
    <cfRule type="duplicateValues" dxfId="0" priority="3"/>
  </conditionalFormatting>
  <conditionalFormatting sqref="H59">
    <cfRule type="duplicateValues" dxfId="0" priority="2"/>
  </conditionalFormatting>
  <conditionalFormatting sqref="H60">
    <cfRule type="duplicateValues" dxfId="0" priority="1"/>
  </conditionalFormatting>
  <conditionalFormatting sqref="H61:H62">
    <cfRule type="duplicateValues" dxfId="0" priority="69"/>
  </conditionalFormatting>
  <conditionalFormatting sqref="H1:H2 H63:H1048576">
    <cfRule type="duplicateValues" dxfId="0" priority="18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WPS_1627091922</cp:lastModifiedBy>
  <dcterms:created xsi:type="dcterms:W3CDTF">2025-02-21T00:37:00Z</dcterms:created>
  <dcterms:modified xsi:type="dcterms:W3CDTF">2025-04-23T23:32:19Z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688570DB01B94774B7522AF80F068268_13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